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0136\Downloads\"/>
    </mc:Choice>
  </mc:AlternateContent>
  <xr:revisionPtr revIDLastSave="0" documentId="13_ncr:1_{5D11C68C-EF2F-42FF-A69D-B6CA64C7C64B}" xr6:coauthVersionLast="43" xr6:coauthVersionMax="43" xr10:uidLastSave="{00000000-0000-0000-0000-000000000000}"/>
  <bookViews>
    <workbookView xWindow="-120" yWindow="-120" windowWidth="20730" windowHeight="11160"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<sst xmlns="http://schemas.openxmlformats.org/spreadsheetml/2006/main" count="1164" uniqueCount="616">
  <si>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</si>
  <si>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</si>
  <si>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</si>
  <si>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</si>
  <si>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</si>
  <si>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</si>
  <si>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</si>
  <si>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</si>
  <si>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</si>
  <si>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</si>
  <si>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</si>
  <si>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</si>
  <si>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</si>
  <si>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</si>
  <si>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</si>
  <si>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</si>
  <si>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</si>
  <si>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</si>
  <si>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</si>
  <si>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</si>
  <si>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</si>
  <si>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</si>
  <si>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</si>
  <si>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</si>
  <si>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</si>
  <si>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</si>
  <si>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</si>
  <si>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</si>
  <si>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</si>
  <si>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</si>
  <si>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</si>
  <si>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</si>
  <si>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</si>
  <si>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</si>
  <si>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</si>
  <si>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</si>
  <si>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</si>
  <si>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</si>
  <si>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</si>
  <si>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</si>
  <si>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</si>
  <si>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</si>
  <si>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</si>
  <si>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</si>
  <si>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</si>
  <si>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</si>
  <si>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</si>
  <si>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</si>
  <si>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</si>
  <si>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</si>
  <si>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</si>
  <si>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</si>
  <si>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</si>
  <si>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</si>
  <si>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</si>
  <si>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</si>
  <si>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</si>
  <si>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</si>
  <si>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</si>
  <si>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</si>
  <si>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</si>
  <si>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</si>
  <si>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</si>
  <si>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</si>
  <si>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</si>
  <si>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</si>
  <si>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</si>
  <si>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</si>
  <si>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</si>
  <si>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</si>
  <si>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</si>
  <si>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</si>
  <si>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</si>
  <si>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</si>
  <si>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</si>
  <si>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</si>
  <si>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</si>
  <si>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</si>
  <si>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</si>
  <si>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</si>
  <si>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</si>
  <si>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</si>
  <si>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</si>
  <si>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</si>
  <si>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</si>
  <si>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</si>
  <si>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</si>
  <si>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</si>
  <si>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</si>
  <si>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</si>
  <si>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</si>
  <si>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</si>
  <si>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</si>
  <si>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</si>
  <si>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</si>
  <si>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</si>
  <si>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</si>
  <si>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</si>
  <si>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</si>
  <si>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</si>
  <si>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</si>
  <si>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</si>
  <si>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</si>
  <si>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</si>
  <si>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</si>
  <si>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</si>
  <si>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</si>
  <si>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</si>
  <si>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</si>
  <si>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</si>
  <si>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</si>
  <si>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</si>
  <si>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</si>
  <si>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</si>
  <si>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</si>
  <si>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</si>
  <si>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</si>
  <si>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</si>
  <si>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</si>
  <si>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</si>
  <si>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</si>
  <si>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</si>
  <si>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</si>
  <si>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</si>
  <si>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</si>
  <si>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</si>
  <si>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</si>
  <si>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</si>
  <si>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</si>
  <si>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</si>
  <si>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</si>
  <si>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</si>
  <si>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</si>
  <si>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</si>
  <si>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</si>
  <si>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</si>
  <si>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</si>
  <si>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</si>
  <si>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</si>
  <si>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</si>
  <si>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</si>
  <si>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</si>
  <si>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</si>
  <si>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</si>
  <si>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</si>
  <si>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</si>
  <si>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</si>
  <si>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</si>
  <si>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</si>
  <si>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</si>
  <si>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</si>
  <si>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</si>
  <si>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</si>
  <si>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</si>
  <si>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</si>
  <si>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</si>
  <si>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</si>
  <si>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</si>
  <si>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</si>
  <si>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</si>
  <si>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</si>
  <si>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</si>
  <si>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</si>
  <si>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</si>
  <si>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</si>
  <si>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</si>
  <si>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</si>
  <si>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</si>
  <si>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</si>
  <si>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</si>
  <si>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</si>
  <si>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</si>
  <si>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</si>
  <si>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</si>
  <si>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</si>
  <si>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</si>
  <si>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</si>
  <si>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</si>
  <si>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</si>
  <si>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</si>
  <si>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</si>
  <si>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</si>
  <si>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</si>
  <si>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</si>
  <si>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</si>
  <si>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</si>
  <si>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</si>
  <si>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</si>
  <si>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</si>
  <si>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</si>
  <si>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</si>
  <si>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</si>
  <si>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</si>
  <si>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</si>
  <si>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</si>
  <si>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</si>
  <si>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</si>
  <si>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</si>
  <si>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</si>
  <si>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</si>
  <si>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</si>
  <si>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</si>
  <si>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</si>
  <si>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</si>
  <si>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</si>
  <si>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</si>
  <si>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</si>
  <si>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</si>
  <si>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</si>
  <si>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</si>
  <si>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</si>
  <si>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</si>
  <si>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</si>
  <si>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</si>
  <si>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</si>
  <si>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</si>
  <si>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長野県麻績村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</si>
  <si>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</si>
  <si>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</si>
  <si>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</si>
  <si>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</si>
  <si>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</si>
  <si>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</si>
  <si>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</si>
  <si>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</si>
  <si>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</si>
  <si>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</si>
  <si>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</si>
  <si>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</si>
  <si>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</si>
  <si>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</si>
  <si>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</si>
  <si>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</si>
  <si>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</si>
  <si>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</si>
  <si>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</si>
  <si>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</si>
  <si>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</si>
  <si>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</si>
  <si>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</si>
  <si>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</si>
  <si>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</si>
  <si>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</si>
  <si>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</si>
  <si>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</si>
  <si>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</si>
  <si>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</si>
  <si>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</si>
  <si>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</si>
  <si>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</si>
  <si>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</si>
  <si>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</si>
  <si>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</si>
  <si>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</si>
  <si>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</si>
  <si>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</si>
  <si>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</si>
  <si>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</si>
  <si>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</si>
  <si>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</si>
  <si>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</si>
  <si>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</si>
  <si>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</si>
  <si>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</si>
  <si>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</si>
  <si>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</si>
  <si>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</si>
  <si>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</si>
  <si>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</si>
  <si>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</si>
  <si>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</si>
  <si>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</si>
  <si>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</si>
  <si>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</si>
  <si>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</si>
  <si>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</si>
  <si>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</si>
  <si>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</si>
  <si>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</si>
  <si>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</si>
  <si>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</si>
  <si>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</si>
  <si>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</si>
  <si>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</si>
  <si>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</si>
  <si>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</si>
  <si>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</si>
  <si>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</si>
  <si>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</si>
  <si>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</si>
  <si>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</si>
  <si>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</si>
  <si>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</si>
  <si>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</si>
  <si>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</si>
  <si>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</si>
  <si>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</si>
  <si>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</si>
  <si>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</si>
  <si>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</si>
  <si>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</si>
  <si>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</si>
  <si>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</si>
  <si>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</si>
  <si>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</si>
  <si>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</si>
  <si>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</si>
  <si>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</si>
  <si>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</si>
  <si>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</si>
  <si>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</si>
  <si>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</si>
  <si>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</si>
  <si>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</si>
  <si>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</si>
  <si>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</si>
  <si>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</si>
  <si>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</si>
  <si>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</si>
  <si>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</si>
  <si>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</si>
  <si>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</si>
  <si>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</si>
  <si>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</si>
  <si>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</si>
  <si>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</si>
  <si>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</si>
  <si>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</si>
  <si>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</si>
  <si>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</si>
  <si>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</si>
  <si>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</si>
  <si>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</si>
  <si>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</si>
  <si>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</si>
  <si>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</si>
  <si>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</si>
  <si>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</si>
  <si>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</si>
  <si>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</si>
  <si>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</si>
  <si>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</si>
  <si>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</si>
  <si>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</si>
  <si>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</si>
  <si>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</si>
  <si>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</si>
  <si>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</si>
  <si>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</si>
  <si>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</si>
  <si>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</si>
  <si>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</si>
  <si>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</si>
  <si>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</si>
  <si>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</si>
  <si>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</si>
  <si>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</si>
  <si>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</si>
  <si>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</si>
  <si>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</si>
  <si>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</si>
  <si>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</si>
  <si>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</si>
  <si>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</si>
  <si>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</si>
  <si>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</si>
  <si>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</si>
  <si>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</si>
  <si>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</si>
  <si>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</si>
  <si>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長野県麻績村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</si>
  <si>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</si>
  <si>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</si>
  <si>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</si>
  <si>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</si>
  <si>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</si>
  <si>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</si>
  <si>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</si>
  <si>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</si>
  <si>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</si>
  <si>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</si>
  <si>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</si>
  <si>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</si>
  <si>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</si>
  <si>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</si>
  <si>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</si>
  <si>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</si>
  <si>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</si>
  <si>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</si>
  <si>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</si>
  <si>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</si>
  <si>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</si>
  <si>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</si>
  <si>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</si>
  <si>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</si>
  <si>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</si>
  <si>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</si>
  <si>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</si>
  <si>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</si>
  <si>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</si>
  <si>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</si>
  <si>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</si>
  <si>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</si>
  <si>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</si>
  <si>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</si>
  <si>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</si>
  <si>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</si>
  <si>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</si>
  <si>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</si>
  <si>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</si>
  <si>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</si>
  <si>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法非適用企業</t>
    <phoneticPr fontId="5"/>
  </si>
  <si>
    <t>麻績村聖高原別荘地地上権分譲事業特別会計</t>
    <phoneticPr fontId="5"/>
  </si>
  <si>
    <t>法非適用企業</t>
    <phoneticPr fontId="5"/>
  </si>
  <si>
    <t>麻績村住宅団地分譲事業特別会計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</si>
  <si>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</si>
  <si>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</si>
  <si>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</si>
  <si>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</si>
  <si>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</si>
  <si>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</si>
  <si>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</si>
  <si>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</si>
  <si>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</si>
  <si>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</si>
  <si>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</si>
  <si>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</si>
  <si>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</si>
  <si>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</si>
  <si>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</si>
  <si>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</si>
  <si>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</si>
  <si>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</si>
  <si>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</si>
  <si>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</si>
  <si>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</si>
  <si>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</si>
  <si>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</si>
  <si>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</si>
  <si>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</si>
  <si>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</si>
  <si>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</si>
  <si>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</si>
  <si>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</si>
  <si>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</si>
  <si>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</si>
  <si>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</si>
  <si>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</si>
  <si>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</si>
  <si>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</si>
  <si>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</si>
  <si>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</si>
  <si>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</si>
  <si>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</si>
  <si>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</si>
  <si>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</si>
  <si>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</si>
  <si>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</si>
  <si>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</si>
  <si>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</si>
  <si>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</si>
  <si>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</si>
  <si>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</si>
  <si>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</si>
  <si>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</si>
  <si>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</si>
  <si>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</si>
  <si>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</si>
  <si>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</si>
  <si>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</si>
  <si>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</si>
  <si>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</si>
  <si>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</si>
  <si>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</si>
  <si>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</si>
  <si>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</si>
  <si>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</si>
  <si>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麻績村水道事業特別会計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</si>
  <si>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</si>
  <si>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麻績村介護保険特別会計</t>
    <phoneticPr fontId="5"/>
  </si>
  <si>
    <t>(Ｆ)</t>
    <phoneticPr fontId="5"/>
  </si>
  <si>
    <t>麻績村後期高齢者医療特別会計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</si>
  <si>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</si>
  <si>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</si>
  <si>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</si>
  <si>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</si>
  <si>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</si>
  <si>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</si>
  <si>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</si>
  <si>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</si>
  <si>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</si>
  <si>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</si>
  <si>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</si>
  <si>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</si>
  <si>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</si>
  <si>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</si>
  <si>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</si>
  <si>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</si>
  <si>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</si>
  <si>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</si>
  <si>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</si>
  <si>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</si>
  <si>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</si>
  <si>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</si>
  <si>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</si>
  <si>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</si>
  <si>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</si>
  <si>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</si>
  <si>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</si>
  <si>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</si>
  <si>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</si>
  <si>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</si>
  <si>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</si>
  <si>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</si>
  <si>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</si>
  <si>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</si>
  <si>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</si>
  <si>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</si>
  <si>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</si>
  <si>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</si>
  <si>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</si>
  <si>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</si>
  <si>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</si>
  <si>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</si>
  <si>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</si>
  <si>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</si>
  <si>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</si>
  <si>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</si>
  <si>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</si>
  <si>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</si>
  <si>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</si>
  <si>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</si>
  <si>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</si>
  <si>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</si>
  <si>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</si>
  <si>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</si>
  <si>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</si>
  <si>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</si>
  <si>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</si>
  <si>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</si>
  <si>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</si>
  <si>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</si>
  <si>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</si>
  <si>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</si>
  <si>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</si>
  <si>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</si>
  <si>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</si>
  <si>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</si>
  <si>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</si>
  <si>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</si>
  <si>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</si>
  <si>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</si>
  <si>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</si>
  <si>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</si>
  <si>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</si>
  <si>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</si>
  <si>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</si>
  <si>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</si>
  <si>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</si>
  <si>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</si>
  <si>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</si>
  <si>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</si>
  <si>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</si>
  <si>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</si>
  <si>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</si>
  <si>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</si>
  <si>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</si>
  <si>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</si>
  <si>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</si>
  <si>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</si>
  <si>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</si>
  <si>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</si>
  <si>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3.14</t>
  </si>
  <si>
    <t>麻績村聖高原別荘地地上権分譲事業特別会計</t>
  </si>
  <si>
    <t>一般会計</t>
  </si>
  <si>
    <t>麻績村介護保険特別会計</t>
  </si>
  <si>
    <t>麻績村国民健康保険特別会計</t>
  </si>
  <si>
    <t>麻績村住宅団地分譲事業特別会計</t>
  </si>
  <si>
    <t>麻績村下水道事業特別会計</t>
  </si>
  <si>
    <t>麻績村水道事業特別会計</t>
  </si>
  <si>
    <t>麻績村後期高齢者医療特別会計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</si>
  <si>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</si>
  <si>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</si>
  <si>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</si>
  <si>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</si>
  <si>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</si>
  <si>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</si>
  <si>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</si>
  <si>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</si>
  <si>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</si>
  <si>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</si>
  <si>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</si>
  <si>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下水道施設整備基金</t>
    <rPh sb="0" eb="3">
      <t>ゲスイドウ</t>
    </rPh>
    <rPh sb="3" eb="5">
      <t>シセツ</t>
    </rPh>
    <rPh sb="5" eb="7">
      <t>セイビ</t>
    </rPh>
    <rPh sb="7" eb="9">
      <t>キキン</t>
    </rPh>
    <phoneticPr fontId="19"/>
  </si>
  <si>
    <t>観光事業振興基金</t>
    <rPh sb="0" eb="2">
      <t>カンコウ</t>
    </rPh>
    <rPh sb="2" eb="4">
      <t>ジギョウ</t>
    </rPh>
    <rPh sb="4" eb="6">
      <t>シンコウ</t>
    </rPh>
    <rPh sb="6" eb="8">
      <t>キキン</t>
    </rPh>
    <phoneticPr fontId="19"/>
  </si>
  <si>
    <t>農業構造改善事業基金</t>
    <rPh sb="0" eb="2">
      <t>ノウギョウ</t>
    </rPh>
    <rPh sb="2" eb="4">
      <t>コウゾウ</t>
    </rPh>
    <rPh sb="4" eb="6">
      <t>カイゼン</t>
    </rPh>
    <rPh sb="6" eb="8">
      <t>ジギョウ</t>
    </rPh>
    <rPh sb="8" eb="10">
      <t>キキン</t>
    </rPh>
    <phoneticPr fontId="19"/>
  </si>
  <si>
    <t>水道事業基金</t>
    <rPh sb="0" eb="2">
      <t>スイドウ</t>
    </rPh>
    <rPh sb="2" eb="4">
      <t>ジギョウ</t>
    </rPh>
    <rPh sb="4" eb="6">
      <t>キキン</t>
    </rPh>
    <phoneticPr fontId="19"/>
  </si>
  <si>
    <t>環境衛生事業基金</t>
    <rPh sb="0" eb="2">
      <t>カンキョウ</t>
    </rPh>
    <rPh sb="2" eb="4">
      <t>エイセイ</t>
    </rPh>
    <rPh sb="4" eb="6">
      <t>ジギョウ</t>
    </rPh>
    <rPh sb="6" eb="8">
      <t>キキン</t>
    </rPh>
    <phoneticPr fontId="18"/>
  </si>
  <si>
    <t>松本広域連合（一般会計）</t>
    <rPh sb="0" eb="2">
      <t>マツモト</t>
    </rPh>
    <rPh sb="2" eb="4">
      <t>コウイキ</t>
    </rPh>
    <rPh sb="4" eb="6">
      <t>レンゴウ</t>
    </rPh>
    <rPh sb="7" eb="9">
      <t>イッパン</t>
    </rPh>
    <rPh sb="9" eb="11">
      <t>カイケイ</t>
    </rPh>
    <phoneticPr fontId="30"/>
  </si>
  <si>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30"/>
  </si>
  <si>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</si>
  <si>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</si>
  <si>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</si>
  <si>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</si>
  <si>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t>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</si>
  <si>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</si>
  <si>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</si>
  <si>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</si>
  <si>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</si>
  <si>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穂高広域施設組合</t>
    <rPh sb="0" eb="2">
      <t>ホタカ</t>
    </rPh>
    <rPh sb="2" eb="4">
      <t>コウイキ</t>
    </rPh>
    <rPh sb="4" eb="6">
      <t>シセツ</t>
    </rPh>
    <rPh sb="6" eb="8">
      <t>クミアイ</t>
    </rPh>
    <phoneticPr fontId="2"/>
  </si>
  <si>
    <t>-</t>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</si>
  <si>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</si>
  <si>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</si>
  <si>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</si>
  <si>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麻績村筑北村学校組合</t>
    <rPh sb="0" eb="3">
      <t>オミムラ</t>
    </rPh>
    <rPh sb="3" eb="5">
      <t>チクホク</t>
    </rPh>
    <rPh sb="5" eb="6">
      <t>ムラ</t>
    </rPh>
    <rPh sb="6" eb="8">
      <t>ガッコウ</t>
    </rPh>
    <rPh sb="8" eb="10">
      <t>クミアイ</t>
    </rPh>
    <phoneticPr fontId="2"/>
  </si>
  <si>
    <t>解散</t>
    <rPh sb="0" eb="2">
      <t>カイサン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</si>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</sst>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C7D5-4832-942E-9D57C32FD3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170522</c:v>
                </c:pt>
                <c:pt idx="1">
                  <c:v>140344</c:v>
                </c:pt>
                <c:pt idx="2">
                  <c:v>183444</c:v>
                </c:pt>
                <c:pt idx="3">
                  <c:v>127953</c:v>
                </c:pt>
                <c:pt idx="4">
                  <c:v>162074</c:v>
                </c:pt>
              </c:numCache>
            </c:numRef>
          </c:val>
          <c:smooth val="0"/>
          <c:extLst>
            <c:ext xmlns:c16="http://schemas.microsoft.com/office/drawing/2014/chart" uri="{C3380CC4-5D6E-409C-BE32-E72D297353CC}">
              <c16:uniqueId val="{00000001-C7D5-4832-942E-9D57C32FD3D5}"/>
            </c:ext>
          </c:extLst>
        </c:ser>
        <c:dLbls>
          <c:showLegendKey val="0"/>
          <c:showVal val="0"/>
          <c:showCatName val="0"/>
          <c:showSerName val="0"/>
          <c:showPercent val="0"/>
          <c:showBubbleSize val="0"/>
        </c:dLbls>
        <c:marker val="1"/>
        <c:smooth val="0"/>
        <c:axId val="447721888"/>
        <c:axId val="447719536"/>
      </c:lineChart>
      <c:catAx>
        <c:axId val="44772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719536"/>
        <c:crosses val="autoZero"/>
        <c:auto val="1"/>
        <c:lblAlgn val="ctr"/>
        <c:lblOffset val="100"/>
        <c:tickLblSkip val="1"/>
        <c:tickMarkSkip val="1"/>
        <c:noMultiLvlLbl val="0"/>
      </c:catAx>
      <c:valAx>
        <c:axId val="4477195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72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7.98</c:v>
                </c:pt>
                <c:pt idx="1">
                  <c:v>4.6500000000000004</c:v>
                </c:pt>
                <c:pt idx="2">
                  <c:v>4.51</c:v>
                </c:pt>
                <c:pt idx="3">
                  <c:v>4.93</c:v>
                </c:pt>
                <c:pt idx="4">
                  <c:v>7.13</c:v>
                </c:pt>
              </c:numCache>
            </c:numRef>
          </c:val>
          <c:extLst>
            <c:ext xmlns:c16="http://schemas.microsoft.com/office/drawing/2014/chart" uri="{C3380CC4-5D6E-409C-BE32-E72D297353CC}">
              <c16:uniqueId val="{00000000-40D8-4F9D-83AD-434546B94C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43.96</c:v>
                </c:pt>
                <c:pt idx="1">
                  <c:v>44.43</c:v>
                </c:pt>
                <c:pt idx="2">
                  <c:v>45.71</c:v>
                </c:pt>
                <c:pt idx="3">
                  <c:v>45.59</c:v>
                </c:pt>
                <c:pt idx="4">
                  <c:v>46.96</c:v>
                </c:pt>
              </c:numCache>
            </c:numRef>
          </c:val>
          <c:extLst>
            <c:ext xmlns:c16="http://schemas.microsoft.com/office/drawing/2014/chart" uri="{C3380CC4-5D6E-409C-BE32-E72D297353CC}">
              <c16:uniqueId val="{00000001-40D8-4F9D-83AD-434546B94C3C}"/>
            </c:ext>
          </c:extLst>
        </c:ser>
        <c:dLbls>
          <c:showLegendKey val="0"/>
          <c:showVal val="0"/>
          <c:showCatName val="0"/>
          <c:showSerName val="0"/>
          <c:showPercent val="0"/>
          <c:showBubbleSize val="0"/>
        </c:dLbls>
        <c:gapWidth val="250"/>
        <c:overlap val="100"/>
        <c:axId val="369627888"/>
        <c:axId val="369630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3.96</c:v>
                </c:pt>
                <c:pt idx="1">
                  <c:v>-3.14</c:v>
                </c:pt>
                <c:pt idx="2">
                  <c:v>5.76</c:v>
                </c:pt>
                <c:pt idx="3">
                  <c:v>5.16</c:v>
                </c:pt>
                <c:pt idx="4">
                  <c:v>7.47</c:v>
                </c:pt>
              </c:numCache>
            </c:numRef>
          </c:val>
          <c:smooth val="0"/>
          <c:extLst>
            <c:ext xmlns:c16="http://schemas.microsoft.com/office/drawing/2014/chart" uri="{C3380CC4-5D6E-409C-BE32-E72D297353CC}">
              <c16:uniqueId val="{00000002-40D8-4F9D-83AD-434546B94C3C}"/>
            </c:ext>
          </c:extLst>
        </c:ser>
        <c:dLbls>
          <c:showLegendKey val="0"/>
          <c:showVal val="0"/>
          <c:showCatName val="0"/>
          <c:showSerName val="0"/>
          <c:showPercent val="0"/>
          <c:showBubbleSize val="0"/>
        </c:dLbls>
        <c:marker val="1"/>
        <c:smooth val="0"/>
        <c:axId val="369627888"/>
        <c:axId val="369630632"/>
      </c:lineChart>
      <c:catAx>
        <c:axId val="36962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630632"/>
        <c:crosses val="autoZero"/>
        <c:auto val="1"/>
        <c:lblAlgn val="ctr"/>
        <c:lblOffset val="100"/>
        <c:tickLblSkip val="1"/>
        <c:tickMarkSkip val="1"/>
        <c:noMultiLvlLbl val="0"/>
      </c:catAx>
      <c:valAx>
        <c:axId val="369630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62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0.03</c:v>
                </c:pt>
                <c:pt idx="4">
                  <c:v>#N/A</c:v>
                </c:pt>
                <c:pt idx="5">
                  <c:v>0.03</c:v>
                </c:pt>
                <c:pt idx="6">
                  <c:v>#N/A</c:v>
                </c:pt>
                <c:pt idx="7">
                  <c:v>0</c:v>
                </c:pt>
                <c:pt idx="8">
                  <c:v>0</c:v>
                </c:pt>
                <c:pt idx="9">
                  <c:v>0</c:v>
                </c:pt>
              </c:numCache>
            </c:numRef>
          </c:val>
          <c:extLst>
            <c:ext xmlns:c16="http://schemas.microsoft.com/office/drawing/2014/chart" uri="{C3380CC4-5D6E-409C-BE32-E72D297353CC}">
              <c16:uniqueId val="{00000000-2EAA-4438-A2FA-4A2290E53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AA-4438-A2FA-4A2290E53730}"/>
            </c:ext>
          </c:extLst>
        </c:ser>
        <c:ser>
          <c:idx val="2"/>
          <c:order val="2"/>
          <c:tx>
            <c:strRef>
              <c:f>データシート!$A$29</c:f>
              <c:strCache>
                <c:ptCount val="1"/>
                <c:pt idx="0">
                  <c:v>麻績村後期高齢者医療特別会計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2EAA-4438-A2FA-4A2290E53730}"/>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0.26</c:v>
                </c:pt>
                <c:pt idx="4">
                  <c:v>#N/A</c:v>
                </c:pt>
                <c:pt idx="5">
                  <c:v>0.28000000000000003</c:v>
                </c:pt>
                <c:pt idx="6">
                  <c:v>#N/A</c:v>
                </c:pt>
                <c:pt idx="7">
                  <c:v>0.31</c:v>
                </c:pt>
                <c:pt idx="8">
                  <c:v>#N/A</c:v>
                </c:pt>
                <c:pt idx="9">
                  <c:v>0.2</c:v>
                </c:pt>
              </c:numCache>
            </c:numRef>
          </c:val>
          <c:extLst>
            <c:ext xmlns:c16="http://schemas.microsoft.com/office/drawing/2014/chart" uri="{C3380CC4-5D6E-409C-BE32-E72D297353CC}">
              <c16:uniqueId val="{00000003-2EAA-4438-A2FA-4A2290E53730}"/>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0.31</c:v>
                </c:pt>
                <c:pt idx="2">
                  <c:v>#N/A</c:v>
                </c:pt>
                <c:pt idx="3">
                  <c:v>0.23</c:v>
                </c:pt>
                <c:pt idx="4">
                  <c:v>#N/A</c:v>
                </c:pt>
                <c:pt idx="5">
                  <c:v>0.33</c:v>
                </c:pt>
                <c:pt idx="6">
                  <c:v>#N/A</c:v>
                </c:pt>
                <c:pt idx="7">
                  <c:v>0.32</c:v>
                </c:pt>
                <c:pt idx="8">
                  <c:v>#N/A</c:v>
                </c:pt>
                <c:pt idx="9">
                  <c:v>0.52</c:v>
                </c:pt>
              </c:numCache>
            </c:numRef>
          </c:val>
          <c:extLst>
            <c:ext xmlns:c16="http://schemas.microsoft.com/office/drawing/2014/chart" uri="{C3380CC4-5D6E-409C-BE32-E72D297353CC}">
              <c16:uniqueId val="{00000004-2EAA-4438-A2FA-4A2290E53730}"/>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0.75</c:v>
                </c:pt>
                <c:pt idx="2">
                  <c:v>#N/A</c:v>
                </c:pt>
                <c:pt idx="3">
                  <c:v>0.75</c:v>
                </c:pt>
                <c:pt idx="4">
                  <c:v>#N/A</c:v>
                </c:pt>
                <c:pt idx="5">
                  <c:v>0.76</c:v>
                </c:pt>
                <c:pt idx="6">
                  <c:v>#N/A</c:v>
                </c:pt>
                <c:pt idx="7">
                  <c:v>0.76</c:v>
                </c:pt>
                <c:pt idx="8">
                  <c:v>#N/A</c:v>
                </c:pt>
                <c:pt idx="9">
                  <c:v>0.75</c:v>
                </c:pt>
              </c:numCache>
            </c:numRef>
          </c:val>
          <c:extLst>
            <c:ext xmlns:c16="http://schemas.microsoft.com/office/drawing/2014/chart" uri="{C3380CC4-5D6E-409C-BE32-E72D297353CC}">
              <c16:uniqueId val="{00000005-2EAA-4438-A2FA-4A2290E53730}"/>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3.61</c:v>
                </c:pt>
                <c:pt idx="2">
                  <c:v>#N/A</c:v>
                </c:pt>
                <c:pt idx="3">
                  <c:v>3.17</c:v>
                </c:pt>
                <c:pt idx="4">
                  <c:v>#N/A</c:v>
                </c:pt>
                <c:pt idx="5">
                  <c:v>4.42</c:v>
                </c:pt>
                <c:pt idx="6">
                  <c:v>#N/A</c:v>
                </c:pt>
                <c:pt idx="7">
                  <c:v>2.79</c:v>
                </c:pt>
                <c:pt idx="8">
                  <c:v>#N/A</c:v>
                </c:pt>
                <c:pt idx="9">
                  <c:v>2.42</c:v>
                </c:pt>
              </c:numCache>
            </c:numRef>
          </c:val>
          <c:extLst>
            <c:ext xmlns:c16="http://schemas.microsoft.com/office/drawing/2014/chart" uri="{C3380CC4-5D6E-409C-BE32-E72D297353CC}">
              <c16:uniqueId val="{00000006-2EAA-4438-A2FA-4A2290E53730}"/>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2.2599999999999998</c:v>
                </c:pt>
                <c:pt idx="2">
                  <c:v>#N/A</c:v>
                </c:pt>
                <c:pt idx="3">
                  <c:v>2.06</c:v>
                </c:pt>
                <c:pt idx="4">
                  <c:v>#N/A</c:v>
                </c:pt>
                <c:pt idx="5">
                  <c:v>2.78</c:v>
                </c:pt>
                <c:pt idx="6">
                  <c:v>#N/A</c:v>
                </c:pt>
                <c:pt idx="7">
                  <c:v>3.65</c:v>
                </c:pt>
                <c:pt idx="8">
                  <c:v>#N/A</c:v>
                </c:pt>
                <c:pt idx="9">
                  <c:v>4.0999999999999996</c:v>
                </c:pt>
              </c:numCache>
            </c:numRef>
          </c:val>
          <c:extLst>
            <c:ext xmlns:c16="http://schemas.microsoft.com/office/drawing/2014/chart" uri="{C3380CC4-5D6E-409C-BE32-E72D297353CC}">
              <c16:uniqueId val="{00000007-2EAA-4438-A2FA-4A2290E537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7.98</c:v>
                </c:pt>
                <c:pt idx="2">
                  <c:v>#N/A</c:v>
                </c:pt>
                <c:pt idx="3">
                  <c:v>4.6500000000000004</c:v>
                </c:pt>
                <c:pt idx="4">
                  <c:v>#N/A</c:v>
                </c:pt>
                <c:pt idx="5">
                  <c:v>4.5</c:v>
                </c:pt>
                <c:pt idx="6">
                  <c:v>#N/A</c:v>
                </c:pt>
                <c:pt idx="7">
                  <c:v>4.93</c:v>
                </c:pt>
                <c:pt idx="8">
                  <c:v>#N/A</c:v>
                </c:pt>
                <c:pt idx="9">
                  <c:v>7.13</c:v>
                </c:pt>
              </c:numCache>
            </c:numRef>
          </c:val>
          <c:extLst>
            <c:ext xmlns:c16="http://schemas.microsoft.com/office/drawing/2014/chart" uri="{C3380CC4-5D6E-409C-BE32-E72D297353CC}">
              <c16:uniqueId val="{00000008-2EAA-4438-A2FA-4A2290E53730}"/>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108.05</c:v>
                </c:pt>
                <c:pt idx="2">
                  <c:v>#N/A</c:v>
                </c:pt>
                <c:pt idx="3">
                  <c:v>108.63</c:v>
                </c:pt>
                <c:pt idx="4">
                  <c:v>#N/A</c:v>
                </c:pt>
                <c:pt idx="5">
                  <c:v>111.76</c:v>
                </c:pt>
                <c:pt idx="6">
                  <c:v>#N/A</c:v>
                </c:pt>
                <c:pt idx="7">
                  <c:v>111.46</c:v>
                </c:pt>
                <c:pt idx="8">
                  <c:v>#N/A</c:v>
                </c:pt>
                <c:pt idx="9">
                  <c:v>110.48</c:v>
                </c:pt>
              </c:numCache>
            </c:numRef>
          </c:val>
          <c:extLst>
            <c:ext xmlns:c16="http://schemas.microsoft.com/office/drawing/2014/chart" uri="{C3380CC4-5D6E-409C-BE32-E72D297353CC}">
              <c16:uniqueId val="{00000009-2EAA-4438-A2FA-4A2290E53730}"/>
            </c:ext>
          </c:extLst>
        </c:ser>
        <c:dLbls>
          <c:showLegendKey val="0"/>
          <c:showVal val="0"/>
          <c:showCatName val="0"/>
          <c:showSerName val="0"/>
          <c:showPercent val="0"/>
          <c:showBubbleSize val="0"/>
        </c:dLbls>
        <c:gapWidth val="150"/>
        <c:overlap val="100"/>
        <c:axId val="854502760"/>
        <c:axId val="854501192"/>
      </c:barChart>
      <c:catAx>
        <c:axId val="85450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501192"/>
        <c:crosses val="autoZero"/>
        <c:auto val="1"/>
        <c:lblAlgn val="ctr"/>
        <c:lblOffset val="100"/>
        <c:tickLblSkip val="1"/>
        <c:tickMarkSkip val="1"/>
        <c:noMultiLvlLbl val="0"/>
      </c:catAx>
      <c:valAx>
        <c:axId val="85450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502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311</c:v>
                </c:pt>
                <c:pt idx="5">
                  <c:v>311</c:v>
                </c:pt>
                <c:pt idx="8">
                  <c:v>287</c:v>
                </c:pt>
                <c:pt idx="11">
                  <c:v>290</c:v>
                </c:pt>
                <c:pt idx="14">
                  <c:v>301</c:v>
                </c:pt>
              </c:numCache>
            </c:numRef>
          </c:val>
          <c:extLst>
            <c:ext xmlns:c16="http://schemas.microsoft.com/office/drawing/2014/chart" uri="{C3380CC4-5D6E-409C-BE32-E72D297353CC}">
              <c16:uniqueId val="{00000000-963F-4130-8FB8-0F9063DFF3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F-4130-8FB8-0F9063DFF3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3F-4130-8FB8-0F9063DFF3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7</c:v>
                </c:pt>
                <c:pt idx="6">
                  <c:v>6</c:v>
                </c:pt>
                <c:pt idx="9">
                  <c:v>2</c:v>
                </c:pt>
                <c:pt idx="12">
                  <c:v>3</c:v>
                </c:pt>
              </c:numCache>
            </c:numRef>
          </c:val>
          <c:extLst>
            <c:ext xmlns:c16="http://schemas.microsoft.com/office/drawing/2014/chart" uri="{C3380CC4-5D6E-409C-BE32-E72D297353CC}">
              <c16:uniqueId val="{00000003-963F-4130-8FB8-0F9063DFF3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165</c:v>
                </c:pt>
                <c:pt idx="3">
                  <c:v>155</c:v>
                </c:pt>
                <c:pt idx="6">
                  <c:v>145</c:v>
                </c:pt>
                <c:pt idx="9">
                  <c:v>133</c:v>
                </c:pt>
                <c:pt idx="12">
                  <c:v>134</c:v>
                </c:pt>
              </c:numCache>
            </c:numRef>
          </c:val>
          <c:extLst>
            <c:ext xmlns:c16="http://schemas.microsoft.com/office/drawing/2014/chart" uri="{C3380CC4-5D6E-409C-BE32-E72D297353CC}">
              <c16:uniqueId val="{00000004-963F-4130-8FB8-0F9063DFF3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F-4130-8FB8-0F9063DFF3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F-4130-8FB8-0F9063DFF3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225</c:v>
                </c:pt>
                <c:pt idx="3">
                  <c:v>228</c:v>
                </c:pt>
                <c:pt idx="6">
                  <c:v>209</c:v>
                </c:pt>
                <c:pt idx="9">
                  <c:v>217</c:v>
                </c:pt>
                <c:pt idx="12">
                  <c:v>235</c:v>
                </c:pt>
              </c:numCache>
            </c:numRef>
          </c:val>
          <c:extLst>
            <c:ext xmlns:c16="http://schemas.microsoft.com/office/drawing/2014/chart" uri="{C3380CC4-5D6E-409C-BE32-E72D297353CC}">
              <c16:uniqueId val="{00000007-963F-4130-8FB8-0F9063DFF3FB}"/>
            </c:ext>
          </c:extLst>
        </c:ser>
        <c:dLbls>
          <c:showLegendKey val="0"/>
          <c:showVal val="0"/>
          <c:showCatName val="0"/>
          <c:showSerName val="0"/>
          <c:showPercent val="0"/>
          <c:showBubbleSize val="0"/>
        </c:dLbls>
        <c:gapWidth val="100"/>
        <c:overlap val="100"/>
        <c:axId val="854500408"/>
        <c:axId val="85450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c:v>
                </c:pt>
                <c:pt idx="2">
                  <c:v>#N/A</c:v>
                </c:pt>
                <c:pt idx="3">
                  <c:v>#N/A</c:v>
                </c:pt>
                <c:pt idx="4">
                  <c:v>79</c:v>
                </c:pt>
                <c:pt idx="5">
                  <c:v>#N/A</c:v>
                </c:pt>
                <c:pt idx="6">
                  <c:v>#N/A</c:v>
                </c:pt>
                <c:pt idx="7">
                  <c:v>73</c:v>
                </c:pt>
                <c:pt idx="8">
                  <c:v>#N/A</c:v>
                </c:pt>
                <c:pt idx="9">
                  <c:v>#N/A</c:v>
                </c:pt>
                <c:pt idx="10">
                  <c:v>62</c:v>
                </c:pt>
                <c:pt idx="11">
                  <c:v>#N/A</c:v>
                </c:pt>
                <c:pt idx="12">
                  <c:v>#N/A</c:v>
                </c:pt>
                <c:pt idx="13">
                  <c:v>71</c:v>
                </c:pt>
                <c:pt idx="14">
                  <c:v>#N/A</c:v>
                </c:pt>
              </c:numCache>
            </c:numRef>
          </c:val>
          <c:smooth val="0"/>
          <c:extLst>
            <c:ext xmlns:c16="http://schemas.microsoft.com/office/drawing/2014/chart" uri="{C3380CC4-5D6E-409C-BE32-E72D297353CC}">
              <c16:uniqueId val="{00000008-963F-4130-8FB8-0F9063DFF3FB}"/>
            </c:ext>
          </c:extLst>
        </c:ser>
        <c:dLbls>
          <c:showLegendKey val="0"/>
          <c:showVal val="0"/>
          <c:showCatName val="0"/>
          <c:showSerName val="0"/>
          <c:showPercent val="0"/>
          <c:showBubbleSize val="0"/>
        </c:dLbls>
        <c:marker val="1"/>
        <c:smooth val="0"/>
        <c:axId val="854500408"/>
        <c:axId val="854500800"/>
      </c:lineChart>
      <c:catAx>
        <c:axId val="85450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500800"/>
        <c:crosses val="autoZero"/>
        <c:auto val="1"/>
        <c:lblAlgn val="ctr"/>
        <c:lblOffset val="100"/>
        <c:tickLblSkip val="1"/>
        <c:tickMarkSkip val="1"/>
        <c:noMultiLvlLbl val="0"/>
      </c:catAx>
      <c:valAx>
        <c:axId val="8545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50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2801</c:v>
                </c:pt>
                <c:pt idx="5">
                  <c:v>2835</c:v>
                </c:pt>
                <c:pt idx="8">
                  <c:v>2908</c:v>
                </c:pt>
                <c:pt idx="11">
                  <c:v>2886</c:v>
                </c:pt>
                <c:pt idx="14">
                  <c:v>2708</c:v>
                </c:pt>
              </c:numCache>
            </c:numRef>
          </c:val>
          <c:extLst>
            <c:ext xmlns:c16="http://schemas.microsoft.com/office/drawing/2014/chart" uri="{C3380CC4-5D6E-409C-BE32-E72D297353CC}">
              <c16:uniqueId val="{00000000-0751-412E-94E4-EF729EF137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c:v>
                </c:pt>
                <c:pt idx="5">
                  <c:v>65</c:v>
                </c:pt>
                <c:pt idx="8">
                  <c:v>58</c:v>
                </c:pt>
                <c:pt idx="11">
                  <c:v>51</c:v>
                </c:pt>
                <c:pt idx="14">
                  <c:v>0</c:v>
                </c:pt>
              </c:numCache>
            </c:numRef>
          </c:val>
          <c:extLst>
            <c:ext xmlns:c16="http://schemas.microsoft.com/office/drawing/2014/chart" uri="{C3380CC4-5D6E-409C-BE32-E72D297353CC}">
              <c16:uniqueId val="{00000001-0751-412E-94E4-EF729EF137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2319</c:v>
                </c:pt>
                <c:pt idx="5">
                  <c:v>2484</c:v>
                </c:pt>
                <c:pt idx="8">
                  <c:v>2526</c:v>
                </c:pt>
                <c:pt idx="11">
                  <c:v>2567</c:v>
                </c:pt>
                <c:pt idx="14">
                  <c:v>2633</c:v>
                </c:pt>
              </c:numCache>
            </c:numRef>
          </c:val>
          <c:extLst>
            <c:ext xmlns:c16="http://schemas.microsoft.com/office/drawing/2014/chart" uri="{C3380CC4-5D6E-409C-BE32-E72D297353CC}">
              <c16:uniqueId val="{00000002-0751-412E-94E4-EF729EF137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51-412E-94E4-EF729EF137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51-412E-94E4-EF729EF137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1-412E-94E4-EF729EF137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605</c:v>
                </c:pt>
                <c:pt idx="3">
                  <c:v>588</c:v>
                </c:pt>
                <c:pt idx="6">
                  <c:v>571</c:v>
                </c:pt>
                <c:pt idx="9">
                  <c:v>538</c:v>
                </c:pt>
                <c:pt idx="12">
                  <c:v>523</c:v>
                </c:pt>
              </c:numCache>
            </c:numRef>
          </c:val>
          <c:extLst>
            <c:ext xmlns:c16="http://schemas.microsoft.com/office/drawing/2014/chart" uri="{C3380CC4-5D6E-409C-BE32-E72D297353CC}">
              <c16:uniqueId val="{00000006-0751-412E-94E4-EF729EF137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c:v>
                </c:pt>
                <c:pt idx="3">
                  <c:v>29</c:v>
                </c:pt>
                <c:pt idx="6">
                  <c:v>24</c:v>
                </c:pt>
                <c:pt idx="9">
                  <c:v>23</c:v>
                </c:pt>
                <c:pt idx="12">
                  <c:v>19</c:v>
                </c:pt>
              </c:numCache>
            </c:numRef>
          </c:val>
          <c:extLst>
            <c:ext xmlns:c16="http://schemas.microsoft.com/office/drawing/2014/chart" uri="{C3380CC4-5D6E-409C-BE32-E72D297353CC}">
              <c16:uniqueId val="{00000007-0751-412E-94E4-EF729EF137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1890</c:v>
                </c:pt>
                <c:pt idx="3">
                  <c:v>1701</c:v>
                </c:pt>
                <c:pt idx="6">
                  <c:v>1564</c:v>
                </c:pt>
                <c:pt idx="9">
                  <c:v>1425</c:v>
                </c:pt>
                <c:pt idx="12">
                  <c:v>1330</c:v>
                </c:pt>
              </c:numCache>
            </c:numRef>
          </c:val>
          <c:extLst>
            <c:ext xmlns:c16="http://schemas.microsoft.com/office/drawing/2014/chart" uri="{C3380CC4-5D6E-409C-BE32-E72D297353CC}">
              <c16:uniqueId val="{00000008-0751-412E-94E4-EF729EF137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51-412E-94E4-EF729EF137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2297</c:v>
                </c:pt>
                <c:pt idx="3">
                  <c:v>2425</c:v>
                </c:pt>
                <c:pt idx="6">
                  <c:v>2501</c:v>
                </c:pt>
                <c:pt idx="9">
                  <c:v>2513</c:v>
                </c:pt>
                <c:pt idx="12">
                  <c:v>2701</c:v>
                </c:pt>
              </c:numCache>
            </c:numRef>
          </c:val>
          <c:extLst>
            <c:ext xmlns:c16="http://schemas.microsoft.com/office/drawing/2014/chart" uri="{C3380CC4-5D6E-409C-BE32-E72D297353CC}">
              <c16:uniqueId val="{0000000A-0751-412E-94E4-EF729EF1372B}"/>
            </c:ext>
          </c:extLst>
        </c:ser>
        <c:dLbls>
          <c:showLegendKey val="0"/>
          <c:showVal val="0"/>
          <c:showCatName val="0"/>
          <c:showSerName val="0"/>
          <c:showPercent val="0"/>
          <c:showBubbleSize val="0"/>
        </c:dLbls>
        <c:gapWidth val="100"/>
        <c:overlap val="100"/>
        <c:axId val="365143192"/>
        <c:axId val="36514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51-412E-94E4-EF729EF1372B}"/>
            </c:ext>
          </c:extLst>
        </c:ser>
        <c:dLbls>
          <c:showLegendKey val="0"/>
          <c:showVal val="0"/>
          <c:showCatName val="0"/>
          <c:showSerName val="0"/>
          <c:showPercent val="0"/>
          <c:showBubbleSize val="0"/>
        </c:dLbls>
        <c:marker val="1"/>
        <c:smooth val="0"/>
        <c:axId val="365143192"/>
        <c:axId val="365144368"/>
      </c:lineChart>
      <c:catAx>
        <c:axId val="36514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5144368"/>
        <c:crosses val="autoZero"/>
        <c:auto val="1"/>
        <c:lblAlgn val="ctr"/>
        <c:lblOffset val="100"/>
        <c:tickLblSkip val="1"/>
        <c:tickMarkSkip val="1"/>
        <c:noMultiLvlLbl val="0"/>
      </c:catAx>
      <c:valAx>
        <c:axId val="36514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14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743</c:v>
                </c:pt>
                <c:pt idx="1">
                  <c:v>743</c:v>
                </c:pt>
                <c:pt idx="2">
                  <c:v>772</c:v>
                </c:pt>
              </c:numCache>
            </c:numRef>
          </c:val>
          <c:extLst>
            <c:ext xmlns:c16="http://schemas.microsoft.com/office/drawing/2014/chart" uri="{C3380CC4-5D6E-409C-BE32-E72D297353CC}">
              <c16:uniqueId val="{00000000-8C8A-4458-B825-BF1D31A3A6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c:v>
                </c:pt>
                <c:pt idx="1">
                  <c:v>132</c:v>
                </c:pt>
                <c:pt idx="2">
                  <c:v>139</c:v>
                </c:pt>
              </c:numCache>
            </c:numRef>
          </c:val>
          <c:extLst>
            <c:ext xmlns:c16="http://schemas.microsoft.com/office/drawing/2014/chart" uri="{C3380CC4-5D6E-409C-BE32-E72D297353CC}">
              <c16:uniqueId val="{00000001-8C8A-4458-B825-BF1D31A3A6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1493</c:v>
                </c:pt>
                <c:pt idx="1">
                  <c:v>1506</c:v>
                </c:pt>
                <c:pt idx="2">
                  <c:v>1520</c:v>
                </c:pt>
              </c:numCache>
            </c:numRef>
          </c:val>
          <c:extLst>
            <c:ext xmlns:c16="http://schemas.microsoft.com/office/drawing/2014/chart" uri="{C3380CC4-5D6E-409C-BE32-E72D297353CC}">
              <c16:uniqueId val="{00000002-8C8A-4458-B825-BF1D31A3A6D3}"/>
            </c:ext>
          </c:extLst>
        </c:ser>
        <c:dLbls>
          <c:showLegendKey val="0"/>
          <c:showVal val="0"/>
          <c:showCatName val="0"/>
          <c:showSerName val="0"/>
          <c:showPercent val="0"/>
          <c:showBubbleSize val="0"/>
        </c:dLbls>
        <c:gapWidth val="120"/>
        <c:overlap val="100"/>
        <c:axId val="365144760"/>
        <c:axId val="365143976"/>
      </c:barChart>
      <c:catAx>
        <c:axId val="36514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5143976"/>
        <c:crosses val="autoZero"/>
        <c:auto val="1"/>
        <c:lblAlgn val="ctr"/>
        <c:lblOffset val="100"/>
        <c:tickLblSkip val="1"/>
        <c:tickMarkSkip val="1"/>
        <c:noMultiLvlLbl val="0"/>
      </c:catAx>
      <c:valAx>
        <c:axId val="365143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5144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公営企業会計、組合等は、元利償還金のピークが過ぎ、減少傾向にあるが、一般会計は、大型事業等（公共施設の改修・撤去、一部事務組合の負担金）の影響により今後は増加していく見込み。</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満期一括償還地方債なし</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は、元利償還金のピークが過ぎ、減少傾向にあるが、一般会計は、大型事業の実施に伴い、地方債残高が増加していく見込み。より計画的な起債借入、充当可能基金の積立により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財政調整基金や減債基金は、経済情勢の著しい変動があった場合や償還財源に活用するものですが、近年は一定程度の積立額を保っています。</a:t>
          </a:r>
          <a:endParaRPr lang="ja-JP" altLang="ja-JP" sz="1400">
            <a:effectLst/>
          </a:endParaRPr>
        </a:p>
        <a:p>
          <a:r>
            <a:rPr kumimoji="1" lang="ja-JP" altLang="ja-JP" sz="1100">
              <a:solidFill>
                <a:schemeClr val="dk1"/>
              </a:solidFill>
              <a:effectLst/>
              <a:latin typeface="+mn-lt"/>
              <a:ea typeface="+mn-ea"/>
              <a:cs typeface="+mn-cs"/>
            </a:rPr>
            <a:t>また、特定目的基金にあっては年々増加しておりますが、主には、観光施設・農業用施設の更新修繕に必要なため、観光事業振興基金、農業構造改善事業基金の積立を行ったことによるものです。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上下水道整備に関する事業の実施及び公債費の償還や観光施設・農業用施設の更新修繕、村内の美化環境整備に必要な財源に充てます。</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Ｒ</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基金残高は、対前年</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百万円の増となりました。主な要因は、</a:t>
          </a:r>
          <a:r>
            <a:rPr kumimoji="1" lang="ja-JP" altLang="en-US" sz="1100">
              <a:solidFill>
                <a:schemeClr val="dk1"/>
              </a:solidFill>
              <a:effectLst/>
              <a:latin typeface="+mn-ea"/>
              <a:ea typeface="+mn-ea"/>
              <a:cs typeface="+mn-cs"/>
            </a:rPr>
            <a:t>突発的な歳出に備えるために財政調整基金の</a:t>
          </a:r>
          <a:r>
            <a:rPr kumimoji="1" lang="ja-JP" altLang="ja-JP" sz="1100">
              <a:solidFill>
                <a:schemeClr val="dk1"/>
              </a:solidFill>
              <a:effectLst/>
              <a:latin typeface="+mn-ea"/>
              <a:ea typeface="+mn-ea"/>
              <a:cs typeface="+mn-cs"/>
            </a:rPr>
            <a:t>積立を行ったことによるものです。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基金の設置目的に応じて計画的な積立を行うとともに、整理・統合等も検討していきます。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突発的な歳出に備え、積立を行ったことによるものです。</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将来の経済状況の変化により財源が不足する場合や災害及び公共施設等の老朽化対策に備え、執行残等の財源を活用し計画的な積立を行います。</a:t>
          </a:r>
          <a:endParaRPr lang="ja-JP" altLang="ja-JP" sz="1100">
            <a:effectLst/>
            <a:latin typeface="+mn-ea"/>
            <a:ea typeface="+mn-ea"/>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償還財源として積立を行ったことによるものです。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後年度の公債費の償還財源とするため、執行残等の財源を活用し計画的な積立を行います。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類似団体の平均と比べると</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％下回っているが、臨時職員賃金や委託料、光熱水費の増加により物件費が増加傾向にある。今後も事務事業の見直し等により、経常経費の削減に努める。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57996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3119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57996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489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33867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94192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129769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34066</xdr:rowOff>
    </xdr:from>
    <xdr:to>
      <xdr:col>23</xdr:col>
      <xdr:colOff>133350</xdr:colOff>
      <xdr:row>82</xdr:row>
      <xdr:rowOff>69255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2966"/>
          <a:ext cx="8382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34066</xdr:rowOff>
    </xdr:from>
    <xdr:to>
      <xdr:col>19</xdr:col>
      <xdr:colOff>133350</xdr:colOff>
      <xdr:row>82</xdr:row>
      <xdr:rowOff>37503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92966"/>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37503</xdr:rowOff>
    </xdr:from>
    <xdr:to>
      <xdr:col>15</xdr:col>
      <xdr:colOff>82550</xdr:colOff>
      <xdr:row>82</xdr:row>
      <xdr:rowOff>42951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640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21740</xdr:rowOff>
    </xdr:from>
    <xdr:to>
      <xdr:col>11</xdr:col>
      <xdr:colOff>31750</xdr:colOff>
      <xdr:row>82</xdr:row>
      <xdr:rowOff>42951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0640"/>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18455</xdr:rowOff>
    </xdr:from>
    <xdr:to>
      <xdr:col>23</xdr:col>
      <xdr:colOff>184150</xdr:colOff>
      <xdr:row>82</xdr:row>
      <xdr:rowOff>120055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34982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154716</xdr:rowOff>
    </xdr:from>
    <xdr:to>
      <xdr:col>19</xdr:col>
      <xdr:colOff>184150</xdr:colOff>
      <xdr:row>82</xdr:row>
      <xdr:rowOff>84866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95043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158153</xdr:rowOff>
    </xdr:from>
    <xdr:to>
      <xdr:col>15</xdr:col>
      <xdr:colOff>133350</xdr:colOff>
      <xdr:row>82</xdr:row>
      <xdr:rowOff>88303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98480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163601</xdr:rowOff>
    </xdr:from>
    <xdr:to>
      <xdr:col>11</xdr:col>
      <xdr:colOff>82550</xdr:colOff>
      <xdr:row>82</xdr:row>
      <xdr:rowOff>93751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103928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142390</xdr:rowOff>
    </xdr:from>
    <xdr:to>
      <xdr:col>7</xdr:col>
      <xdr:colOff>31750</xdr:colOff>
      <xdr:row>82</xdr:row>
      <xdr:rowOff>72540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82717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42757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82973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82973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5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34713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4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143950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95690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153888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6420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120106</xdr:rowOff>
    </xdr:from>
    <xdr:to>
      <xdr:col>77</xdr:col>
      <xdr:colOff>44450</xdr:colOff>
      <xdr:row>58</xdr:row>
      <xdr:rowOff>132860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064206"/>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132860</xdr:rowOff>
    </xdr:from>
    <xdr:to>
      <xdr:col>72</xdr:col>
      <xdr:colOff>203200</xdr:colOff>
      <xdr:row>58</xdr:row>
      <xdr:rowOff>138031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7696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138031</xdr:rowOff>
    </xdr:from>
    <xdr:to>
      <xdr:col>68</xdr:col>
      <xdr:colOff>152400</xdr:colOff>
      <xdr:row>58</xdr:row>
      <xdr:rowOff>144580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82131"/>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103088</xdr:rowOff>
    </xdr:from>
    <xdr:to>
      <xdr:col>81</xdr:col>
      <xdr:colOff>95250</xdr:colOff>
      <xdr:row>59</xdr:row>
      <xdr:rowOff>33238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119615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82060</xdr:rowOff>
    </xdr:from>
    <xdr:to>
      <xdr:col>73</xdr:col>
      <xdr:colOff>44450</xdr:colOff>
      <xdr:row>59</xdr:row>
      <xdr:rowOff>12210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22387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9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87231</xdr:rowOff>
    </xdr:from>
    <xdr:to>
      <xdr:col>68</xdr:col>
      <xdr:colOff>203200</xdr:colOff>
      <xdr:row>59</xdr:row>
      <xdr:rowOff>17381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27558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93780</xdr:rowOff>
    </xdr:from>
    <xdr:to>
      <xdr:col>64</xdr:col>
      <xdr:colOff>152400</xdr:colOff>
      <xdr:row>59</xdr:row>
      <xdr:rowOff>23930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34107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前年度か</a:t>
          </a:r>
          <a:r>
            <a:rPr lang="ja-JP" altLang="en-US" sz="1100" b="0" i="0" baseline="0">
              <a:solidFill>
                <a:schemeClr val="dk1"/>
              </a:solidFill>
              <a:effectLst/>
              <a:latin typeface="+mn-lt"/>
              <a:ea typeface="+mn-ea"/>
              <a:cs typeface="+mn-cs"/>
            </a:rPr>
            <a:t>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下がった</a:t>
          </a:r>
          <a:r>
            <a:rPr lang="ja-JP" altLang="ja-JP" sz="1100" b="0" i="0" baseline="0">
              <a:solidFill>
                <a:schemeClr val="dk1"/>
              </a:solidFill>
              <a:effectLst/>
              <a:latin typeface="+mn-lt"/>
              <a:ea typeface="+mn-ea"/>
              <a:cs typeface="+mn-cs"/>
            </a:rPr>
            <a:t>が、今後控えている大型事業の影響で比率は上昇する見込みである。計画的な起債借入、繰上償還、充当可能基金の積立により健全化を図る。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136652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8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32766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90678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光熱水費や情報システム関係委託料が</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増加傾向にある。観光施設の指定管理</a:t>
          </a:r>
          <a:r>
            <a:rPr lang="ja-JP" altLang="en-US" sz="1100" b="0" i="0" baseline="0">
              <a:solidFill>
                <a:schemeClr val="dk1"/>
              </a:solidFill>
              <a:effectLst/>
              <a:latin typeface="+mn-lt"/>
              <a:ea typeface="+mn-ea"/>
              <a:cs typeface="+mn-cs"/>
            </a:rPr>
            <a:t>事業については、平成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までは特別会計にて行っていたが、特別会計の廃止に伴う普通会計への指定管理料等の移行により、類似団体の平均を上回った要因と考える。今後も指定管理により効率的な施設運営を行うとともに、引き続き経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61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1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56</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16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85090</xdr:rowOff>
    </xdr:from>
    <xdr:to>
      <xdr:col>73</xdr:col>
      <xdr:colOff>180975</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86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85090</xdr:rowOff>
    </xdr:from>
    <xdr:to>
      <xdr:col>69</xdr:col>
      <xdr:colOff>92075</xdr:colOff>
      <xdr:row>57</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862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34290</xdr:rowOff>
    </xdr:from>
    <xdr:to>
      <xdr:col>69</xdr:col>
      <xdr:colOff>142875</xdr:colOff>
      <xdr:row>56</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120667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2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a:p>
          <a:r>
            <a:rPr kumimoji="1" lang="en-US" altLang="ja-JP" sz="1300">
              <a:latin typeface="ＭＳ Ｐゴシック" panose="020B0600070205080204" pitchFamily="50" charset="-128"/>
              <a:ea typeface="ＭＳ Ｐゴシック" panose="020B0600070205080204" pitchFamily="50" charset="-128"/>
            </a:rPr>
            <a:t>904904</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528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類似団体平均と比較して過去５年間は低い水準を推移しているが、今後は大型事業が控えており、公債費のピークは</a:t>
          </a:r>
          <a:r>
            <a:rPr lang="ja-JP" altLang="en-US" sz="1100" b="0" i="0" baseline="0">
              <a:solidFill>
                <a:schemeClr val="dk1"/>
              </a:solidFill>
              <a:effectLst/>
              <a:latin typeface="+mn-lt"/>
              <a:ea typeface="+mn-ea"/>
              <a:cs typeface="+mn-cs"/>
            </a:rPr>
            <a:t>令和８年度と</a:t>
          </a:r>
          <a:r>
            <a:rPr lang="ja-JP" altLang="ja-JP" sz="1100" b="0" i="0" baseline="0">
              <a:solidFill>
                <a:schemeClr val="dk1"/>
              </a:solidFill>
              <a:effectLst/>
              <a:latin typeface="+mn-lt"/>
              <a:ea typeface="+mn-ea"/>
              <a:cs typeface="+mn-cs"/>
            </a:rPr>
            <a:t>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142240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00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142240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％下がったものの</a:t>
          </a:r>
          <a:r>
            <a:rPr lang="ja-JP" altLang="ja-JP" sz="1100" b="0" i="0" baseline="0">
              <a:solidFill>
                <a:schemeClr val="dk1"/>
              </a:solidFill>
              <a:effectLst/>
              <a:latin typeface="+mn-lt"/>
              <a:ea typeface="+mn-ea"/>
              <a:cs typeface="+mn-cs"/>
            </a:rPr>
            <a:t>、類似団体の平均と比べ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％上回っている。公営企業会計等への繰出金が主な要因である。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32702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4350"/>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32702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1489"/>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6986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914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6986</xdr:rowOff>
    </xdr:from>
    <xdr:to>
      <xdr:col>69</xdr:col>
      <xdr:colOff>92075</xdr:colOff>
      <xdr:row>77</xdr:row>
      <xdr:rowOff>61277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08636"/>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153352</xdr:rowOff>
    </xdr:from>
    <xdr:to>
      <xdr:col>78</xdr:col>
      <xdr:colOff>120650</xdr:colOff>
      <xdr:row>77</xdr:row>
      <xdr:rowOff>83502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68279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xdr:rowOff>
    </xdr:from>
    <xdr:to>
      <xdr:col>65</xdr:col>
      <xdr:colOff>53975</xdr:colOff>
      <xdr:row>77</xdr:row>
      <xdr:rowOff>112077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96854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38454</xdr:rowOff>
    </xdr:from>
    <xdr:to>
      <xdr:col>29</xdr:col>
      <xdr:colOff>127000</xdr:colOff>
      <xdr:row>18</xdr:row>
      <xdr:rowOff>62177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72179"/>
          <a:ext cx="647700" cy="2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38454</xdr:rowOff>
    </xdr:from>
    <xdr:to>
      <xdr:col>26</xdr:col>
      <xdr:colOff>50800</xdr:colOff>
      <xdr:row>18</xdr:row>
      <xdr:rowOff>57067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2179"/>
          <a:ext cx="698500" cy="1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57067</xdr:rowOff>
    </xdr:from>
    <xdr:to>
      <xdr:col>22</xdr:col>
      <xdr:colOff>114300</xdr:colOff>
      <xdr:row>18</xdr:row>
      <xdr:rowOff>61738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0792"/>
          <a:ext cx="6985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61738</xdr:rowOff>
    </xdr:from>
    <xdr:to>
      <xdr:col>18</xdr:col>
      <xdr:colOff>177800</xdr:colOff>
      <xdr:row>18</xdr:row>
      <xdr:rowOff>69423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5463"/>
          <a:ext cx="698500" cy="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11377</xdr:rowOff>
    </xdr:from>
    <xdr:to>
      <xdr:col>29</xdr:col>
      <xdr:colOff>177800</xdr:colOff>
      <xdr:row>18</xdr:row>
      <xdr:rowOff>112977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154904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159104</xdr:rowOff>
    </xdr:from>
    <xdr:to>
      <xdr:col>26</xdr:col>
      <xdr:colOff>101600</xdr:colOff>
      <xdr:row>18</xdr:row>
      <xdr:rowOff>89254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74031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6267</xdr:rowOff>
    </xdr:from>
    <xdr:to>
      <xdr:col>22</xdr:col>
      <xdr:colOff>165100</xdr:colOff>
      <xdr:row>18</xdr:row>
      <xdr:rowOff>107867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92644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10938</xdr:rowOff>
    </xdr:from>
    <xdr:to>
      <xdr:col>19</xdr:col>
      <xdr:colOff>38100</xdr:colOff>
      <xdr:row>18</xdr:row>
      <xdr:rowOff>112538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18623</xdr:rowOff>
    </xdr:from>
    <xdr:to>
      <xdr:col>15</xdr:col>
      <xdr:colOff>101600</xdr:colOff>
      <xdr:row>18</xdr:row>
      <xdr:rowOff>120223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105000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22247</xdr:rowOff>
    </xdr:from>
    <xdr:to>
      <xdr:col>29</xdr:col>
      <xdr:colOff>127000</xdr:colOff>
      <xdr:row>36</xdr:row>
      <xdr:rowOff>50008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75497"/>
          <a:ext cx="6477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26096</xdr:rowOff>
    </xdr:from>
    <xdr:to>
      <xdr:col>26</xdr:col>
      <xdr:colOff>50800</xdr:colOff>
      <xdr:row>36</xdr:row>
      <xdr:rowOff>50008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79346"/>
          <a:ext cx="6985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13195</xdr:rowOff>
    </xdr:from>
    <xdr:to>
      <xdr:col>22</xdr:col>
      <xdr:colOff>114300</xdr:colOff>
      <xdr:row>36</xdr:row>
      <xdr:rowOff>26096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66445"/>
          <a:ext cx="698500" cy="1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335933</xdr:rowOff>
    </xdr:from>
    <xdr:to>
      <xdr:col>18</xdr:col>
      <xdr:colOff>177800</xdr:colOff>
      <xdr:row>36</xdr:row>
      <xdr:rowOff>13195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6283"/>
          <a:ext cx="6985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314347</xdr:rowOff>
    </xdr:from>
    <xdr:to>
      <xdr:col>29</xdr:col>
      <xdr:colOff>177800</xdr:colOff>
      <xdr:row>36</xdr:row>
      <xdr:rowOff>73047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286424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342108</xdr:rowOff>
    </xdr:from>
    <xdr:to>
      <xdr:col>26</xdr:col>
      <xdr:colOff>101600</xdr:colOff>
      <xdr:row>36</xdr:row>
      <xdr:rowOff>100808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5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85585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3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318196</xdr:rowOff>
    </xdr:from>
    <xdr:to>
      <xdr:col>22</xdr:col>
      <xdr:colOff>165100</xdr:colOff>
      <xdr:row>36</xdr:row>
      <xdr:rowOff>76896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61673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305295</xdr:rowOff>
    </xdr:from>
    <xdr:to>
      <xdr:col>19</xdr:col>
      <xdr:colOff>38100</xdr:colOff>
      <xdr:row>36</xdr:row>
      <xdr:rowOff>63995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285133</xdr:rowOff>
    </xdr:from>
    <xdr:to>
      <xdr:col>15</xdr:col>
      <xdr:colOff>101600</xdr:colOff>
      <xdr:row>36</xdr:row>
      <xdr:rowOff>43833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28610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111489</xdr:rowOff>
    </xdr:from>
    <xdr:to>
      <xdr:col>24</xdr:col>
      <xdr:colOff>63500</xdr:colOff>
      <xdr:row>37</xdr:row>
      <xdr:rowOff>112199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5139"/>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112199</xdr:rowOff>
    </xdr:from>
    <xdr:to>
      <xdr:col>19</xdr:col>
      <xdr:colOff>177800</xdr:colOff>
      <xdr:row>37</xdr:row>
      <xdr:rowOff>120703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584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118006</xdr:rowOff>
    </xdr:from>
    <xdr:to>
      <xdr:col>15</xdr:col>
      <xdr:colOff>50800</xdr:colOff>
      <xdr:row>37</xdr:row>
      <xdr:rowOff>120703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61656"/>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118006</xdr:rowOff>
    </xdr:from>
    <xdr:to>
      <xdr:col>10</xdr:col>
      <xdr:colOff>114300</xdr:colOff>
      <xdr:row>37</xdr:row>
      <xdr:rowOff>122582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1656"/>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170619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7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60689</xdr:rowOff>
    </xdr:from>
    <xdr:to>
      <xdr:col>24</xdr:col>
      <xdr:colOff>114300</xdr:colOff>
      <xdr:row>37</xdr:row>
      <xdr:rowOff>162289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147066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61399</xdr:rowOff>
    </xdr:from>
    <xdr:to>
      <xdr:col>20</xdr:col>
      <xdr:colOff>38100</xdr:colOff>
      <xdr:row>37</xdr:row>
      <xdr:rowOff>162999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154126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69903</xdr:rowOff>
    </xdr:from>
    <xdr:to>
      <xdr:col>15</xdr:col>
      <xdr:colOff>101600</xdr:colOff>
      <xdr:row>38</xdr:row>
      <xdr:rowOff>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162630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67206</xdr:rowOff>
    </xdr:from>
    <xdr:to>
      <xdr:col>10</xdr:col>
      <xdr:colOff>165100</xdr:colOff>
      <xdr:row>37</xdr:row>
      <xdr:rowOff>168806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159933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71782</xdr:rowOff>
    </xdr:from>
    <xdr:to>
      <xdr:col>6</xdr:col>
      <xdr:colOff>38100</xdr:colOff>
      <xdr:row>38</xdr:row>
      <xdr:rowOff>1932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164509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130335</xdr:rowOff>
    </xdr:from>
    <xdr:to>
      <xdr:col>24</xdr:col>
      <xdr:colOff>63500</xdr:colOff>
      <xdr:row>58</xdr:row>
      <xdr:rowOff>7525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2985"/>
          <a:ext cx="8382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1044</xdr:rowOff>
    </xdr:from>
    <xdr:to>
      <xdr:col>19</xdr:col>
      <xdr:colOff>177800</xdr:colOff>
      <xdr:row>58</xdr:row>
      <xdr:rowOff>7525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5144"/>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161251</xdr:rowOff>
    </xdr:from>
    <xdr:to>
      <xdr:col>15</xdr:col>
      <xdr:colOff>50800</xdr:colOff>
      <xdr:row>58</xdr:row>
      <xdr:rowOff>1044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3901"/>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161251</xdr:rowOff>
    </xdr:from>
    <xdr:to>
      <xdr:col>10</xdr:col>
      <xdr:colOff>114300</xdr:colOff>
      <xdr:row>58</xdr:row>
      <xdr:rowOff>20366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390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69665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79535</xdr:rowOff>
    </xdr:from>
    <xdr:to>
      <xdr:col>24</xdr:col>
      <xdr:colOff>114300</xdr:colOff>
      <xdr:row>58</xdr:row>
      <xdr:rowOff>9685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57962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128175</xdr:rowOff>
    </xdr:from>
    <xdr:to>
      <xdr:col>20</xdr:col>
      <xdr:colOff>38100</xdr:colOff>
      <xdr:row>58</xdr:row>
      <xdr:rowOff>58325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49452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121694</xdr:rowOff>
    </xdr:from>
    <xdr:to>
      <xdr:col>15</xdr:col>
      <xdr:colOff>101600</xdr:colOff>
      <xdr:row>58</xdr:row>
      <xdr:rowOff>51844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42971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110451</xdr:rowOff>
    </xdr:from>
    <xdr:to>
      <xdr:col>10</xdr:col>
      <xdr:colOff>165100</xdr:colOff>
      <xdr:row>58</xdr:row>
      <xdr:rowOff>40601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31728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141016</xdr:rowOff>
    </xdr:from>
    <xdr:to>
      <xdr:col>6</xdr:col>
      <xdr:colOff>38100</xdr:colOff>
      <xdr:row>58</xdr:row>
      <xdr:rowOff>71166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62293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107998</xdr:rowOff>
    </xdr:from>
    <xdr:to>
      <xdr:col>24</xdr:col>
      <xdr:colOff>63500</xdr:colOff>
      <xdr:row>78</xdr:row>
      <xdr:rowOff>110096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1098"/>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96448</xdr:rowOff>
    </xdr:from>
    <xdr:to>
      <xdr:col>19</xdr:col>
      <xdr:colOff>177800</xdr:colOff>
      <xdr:row>78</xdr:row>
      <xdr:rowOff>107998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9548"/>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96448</xdr:rowOff>
    </xdr:from>
    <xdr:to>
      <xdr:col>15</xdr:col>
      <xdr:colOff>50800</xdr:colOff>
      <xdr:row>78</xdr:row>
      <xdr:rowOff>109713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9548"/>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98634</xdr:rowOff>
    </xdr:from>
    <xdr:to>
      <xdr:col>10</xdr:col>
      <xdr:colOff>114300</xdr:colOff>
      <xdr:row>78</xdr:row>
      <xdr:rowOff>109713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1734"/>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59296</xdr:rowOff>
    </xdr:from>
    <xdr:to>
      <xdr:col>24</xdr:col>
      <xdr:colOff>114300</xdr:colOff>
      <xdr:row>78</xdr:row>
      <xdr:rowOff>160896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145673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57198</xdr:rowOff>
    </xdr:from>
    <xdr:to>
      <xdr:col>20</xdr:col>
      <xdr:colOff>38100</xdr:colOff>
      <xdr:row>78</xdr:row>
      <xdr:rowOff>158798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149925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45648</xdr:rowOff>
    </xdr:from>
    <xdr:to>
      <xdr:col>15</xdr:col>
      <xdr:colOff>101600</xdr:colOff>
      <xdr:row>78</xdr:row>
      <xdr:rowOff>147248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58913</xdr:rowOff>
    </xdr:from>
    <xdr:to>
      <xdr:col>10</xdr:col>
      <xdr:colOff>165100</xdr:colOff>
      <xdr:row>78</xdr:row>
      <xdr:rowOff>160513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47834</xdr:rowOff>
    </xdr:from>
    <xdr:to>
      <xdr:col>6</xdr:col>
      <xdr:colOff>38100</xdr:colOff>
      <xdr:row>78</xdr:row>
      <xdr:rowOff>149434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106189</xdr:rowOff>
    </xdr:from>
    <xdr:to>
      <xdr:col>24</xdr:col>
      <xdr:colOff>63500</xdr:colOff>
      <xdr:row>98</xdr:row>
      <xdr:rowOff>108079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8289"/>
          <a:ext cx="8382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108079</xdr:rowOff>
    </xdr:from>
    <xdr:to>
      <xdr:col>19</xdr:col>
      <xdr:colOff>177800</xdr:colOff>
      <xdr:row>98</xdr:row>
      <xdr:rowOff>117546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10179"/>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117148</xdr:rowOff>
    </xdr:from>
    <xdr:to>
      <xdr:col>15</xdr:col>
      <xdr:colOff>50800</xdr:colOff>
      <xdr:row>98</xdr:row>
      <xdr:rowOff>117546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19248"/>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117148</xdr:rowOff>
    </xdr:from>
    <xdr:to>
      <xdr:col>10</xdr:col>
      <xdr:colOff>114300</xdr:colOff>
      <xdr:row>98</xdr:row>
      <xdr:rowOff>117568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924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55389</xdr:rowOff>
    </xdr:from>
    <xdr:to>
      <xdr:col>24</xdr:col>
      <xdr:colOff>114300</xdr:colOff>
      <xdr:row>98</xdr:row>
      <xdr:rowOff>156989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57279</xdr:rowOff>
    </xdr:from>
    <xdr:to>
      <xdr:col>20</xdr:col>
      <xdr:colOff>38100</xdr:colOff>
      <xdr:row>98</xdr:row>
      <xdr:rowOff>158879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66746</xdr:rowOff>
    </xdr:from>
    <xdr:to>
      <xdr:col>15</xdr:col>
      <xdr:colOff>101600</xdr:colOff>
      <xdr:row>98</xdr:row>
      <xdr:rowOff>168346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159473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66348</xdr:rowOff>
    </xdr:from>
    <xdr:to>
      <xdr:col>10</xdr:col>
      <xdr:colOff>165100</xdr:colOff>
      <xdr:row>98</xdr:row>
      <xdr:rowOff>167948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66768</xdr:rowOff>
    </xdr:from>
    <xdr:to>
      <xdr:col>6</xdr:col>
      <xdr:colOff>38100</xdr:colOff>
      <xdr:row>98</xdr:row>
      <xdr:rowOff>168368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65028</xdr:rowOff>
    </xdr:from>
    <xdr:to>
      <xdr:col>55</xdr:col>
      <xdr:colOff>0</xdr:colOff>
      <xdr:row>38</xdr:row>
      <xdr:rowOff>118625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0128"/>
          <a:ext cx="8382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116319</xdr:rowOff>
    </xdr:from>
    <xdr:to>
      <xdr:col>50</xdr:col>
      <xdr:colOff>114300</xdr:colOff>
      <xdr:row>38</xdr:row>
      <xdr:rowOff>118625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31419"/>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107461</xdr:rowOff>
    </xdr:from>
    <xdr:to>
      <xdr:col>45</xdr:col>
      <xdr:colOff>177800</xdr:colOff>
      <xdr:row>38</xdr:row>
      <xdr:rowOff>116319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2256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103281</xdr:rowOff>
    </xdr:from>
    <xdr:to>
      <xdr:col>41</xdr:col>
      <xdr:colOff>50800</xdr:colOff>
      <xdr:row>38</xdr:row>
      <xdr:rowOff>107461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18381"/>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127468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14228</xdr:rowOff>
    </xdr:from>
    <xdr:to>
      <xdr:col>55</xdr:col>
      <xdr:colOff>50800</xdr:colOff>
      <xdr:row>38</xdr:row>
      <xdr:rowOff>115828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164105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67825</xdr:rowOff>
    </xdr:from>
    <xdr:to>
      <xdr:col>50</xdr:col>
      <xdr:colOff>165100</xdr:colOff>
      <xdr:row>38</xdr:row>
      <xdr:rowOff>169425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160552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7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65519</xdr:rowOff>
    </xdr:from>
    <xdr:to>
      <xdr:col>46</xdr:col>
      <xdr:colOff>38100</xdr:colOff>
      <xdr:row>38</xdr:row>
      <xdr:rowOff>167119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158246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56661</xdr:rowOff>
    </xdr:from>
    <xdr:to>
      <xdr:col>41</xdr:col>
      <xdr:colOff>101600</xdr:colOff>
      <xdr:row>38</xdr:row>
      <xdr:rowOff>158261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149388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52481</xdr:rowOff>
    </xdr:from>
    <xdr:to>
      <xdr:col>36</xdr:col>
      <xdr:colOff>165100</xdr:colOff>
      <xdr:row>38</xdr:row>
      <xdr:rowOff>154081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145208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154150</xdr:rowOff>
    </xdr:from>
    <xdr:to>
      <xdr:col>55</xdr:col>
      <xdr:colOff>0</xdr:colOff>
      <xdr:row>58</xdr:row>
      <xdr:rowOff>167150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98250"/>
          <a:ext cx="8382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146008</xdr:rowOff>
    </xdr:from>
    <xdr:to>
      <xdr:col>50</xdr:col>
      <xdr:colOff>114300</xdr:colOff>
      <xdr:row>58</xdr:row>
      <xdr:rowOff>167150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0108"/>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146008</xdr:rowOff>
    </xdr:from>
    <xdr:to>
      <xdr:col>45</xdr:col>
      <xdr:colOff>177800</xdr:colOff>
      <xdr:row>58</xdr:row>
      <xdr:rowOff>162429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0108"/>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150931</xdr:rowOff>
    </xdr:from>
    <xdr:to>
      <xdr:col>41</xdr:col>
      <xdr:colOff>50800</xdr:colOff>
      <xdr:row>58</xdr:row>
      <xdr:rowOff>162429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5031"/>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103350</xdr:rowOff>
    </xdr:from>
    <xdr:to>
      <xdr:col>55</xdr:col>
      <xdr:colOff>50800</xdr:colOff>
      <xdr:row>59</xdr:row>
      <xdr:rowOff>33500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116350</xdr:rowOff>
    </xdr:from>
    <xdr:to>
      <xdr:col>50</xdr:col>
      <xdr:colOff>165100</xdr:colOff>
      <xdr:row>59</xdr:row>
      <xdr:rowOff>46500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37627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95208</xdr:rowOff>
    </xdr:from>
    <xdr:to>
      <xdr:col>46</xdr:col>
      <xdr:colOff>38100</xdr:colOff>
      <xdr:row>59</xdr:row>
      <xdr:rowOff>25358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16485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111629</xdr:rowOff>
    </xdr:from>
    <xdr:to>
      <xdr:col>41</xdr:col>
      <xdr:colOff>101600</xdr:colOff>
      <xdr:row>59</xdr:row>
      <xdr:rowOff>41779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32906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100131</xdr:rowOff>
    </xdr:from>
    <xdr:to>
      <xdr:col>36</xdr:col>
      <xdr:colOff>165100</xdr:colOff>
      <xdr:row>59</xdr:row>
      <xdr:rowOff>30281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21408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106545</xdr:rowOff>
    </xdr:from>
    <xdr:to>
      <xdr:col>55</xdr:col>
      <xdr:colOff>0</xdr:colOff>
      <xdr:row>78</xdr:row>
      <xdr:rowOff>107731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79645"/>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105818</xdr:rowOff>
    </xdr:from>
    <xdr:to>
      <xdr:col>50</xdr:col>
      <xdr:colOff>114300</xdr:colOff>
      <xdr:row>78</xdr:row>
      <xdr:rowOff>106545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891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97823</xdr:rowOff>
    </xdr:from>
    <xdr:to>
      <xdr:col>45</xdr:col>
      <xdr:colOff>177800</xdr:colOff>
      <xdr:row>78</xdr:row>
      <xdr:rowOff>105818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0923"/>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97823</xdr:rowOff>
    </xdr:from>
    <xdr:to>
      <xdr:col>41</xdr:col>
      <xdr:colOff>50800</xdr:colOff>
      <xdr:row>78</xdr:row>
      <xdr:rowOff>109334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70923"/>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56931</xdr:rowOff>
    </xdr:from>
    <xdr:to>
      <xdr:col>55</xdr:col>
      <xdr:colOff>50800</xdr:colOff>
      <xdr:row>78</xdr:row>
      <xdr:rowOff>158531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55745</xdr:rowOff>
    </xdr:from>
    <xdr:to>
      <xdr:col>50</xdr:col>
      <xdr:colOff>165100</xdr:colOff>
      <xdr:row>78</xdr:row>
      <xdr:rowOff>157345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55018</xdr:rowOff>
    </xdr:from>
    <xdr:to>
      <xdr:col>46</xdr:col>
      <xdr:colOff>38100</xdr:colOff>
      <xdr:row>78</xdr:row>
      <xdr:rowOff>156618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147745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47023</xdr:rowOff>
    </xdr:from>
    <xdr:to>
      <xdr:col>41</xdr:col>
      <xdr:colOff>101600</xdr:colOff>
      <xdr:row>78</xdr:row>
      <xdr:rowOff>148623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139750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58534</xdr:rowOff>
    </xdr:from>
    <xdr:to>
      <xdr:col>36</xdr:col>
      <xdr:colOff>165100</xdr:colOff>
      <xdr:row>78</xdr:row>
      <xdr:rowOff>160134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151261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64167</xdr:rowOff>
    </xdr:from>
    <xdr:to>
      <xdr:col>55</xdr:col>
      <xdr:colOff>0</xdr:colOff>
      <xdr:row>98</xdr:row>
      <xdr:rowOff>92540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6267"/>
          <a:ext cx="8382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54854</xdr:rowOff>
    </xdr:from>
    <xdr:to>
      <xdr:col>50</xdr:col>
      <xdr:colOff>114300</xdr:colOff>
      <xdr:row>98</xdr:row>
      <xdr:rowOff>92540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6954"/>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54854</xdr:rowOff>
    </xdr:from>
    <xdr:to>
      <xdr:col>45</xdr:col>
      <xdr:colOff>177800</xdr:colOff>
      <xdr:row>98</xdr:row>
      <xdr:rowOff>107224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6954"/>
          <a:ext cx="889000" cy="5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49099</xdr:rowOff>
    </xdr:from>
    <xdr:to>
      <xdr:col>41</xdr:col>
      <xdr:colOff>50800</xdr:colOff>
      <xdr:row>98</xdr:row>
      <xdr:rowOff>107224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1199"/>
          <a:ext cx="8890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13367</xdr:rowOff>
    </xdr:from>
    <xdr:to>
      <xdr:col>55</xdr:col>
      <xdr:colOff>50800</xdr:colOff>
      <xdr:row>98</xdr:row>
      <xdr:rowOff>114967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41740</xdr:rowOff>
    </xdr:from>
    <xdr:to>
      <xdr:col>50</xdr:col>
      <xdr:colOff>165100</xdr:colOff>
      <xdr:row>98</xdr:row>
      <xdr:rowOff>143340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134467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4054</xdr:rowOff>
    </xdr:from>
    <xdr:to>
      <xdr:col>46</xdr:col>
      <xdr:colOff>38100</xdr:colOff>
      <xdr:row>98</xdr:row>
      <xdr:rowOff>105654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96781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56424</xdr:rowOff>
    </xdr:from>
    <xdr:to>
      <xdr:col>41</xdr:col>
      <xdr:colOff>101600</xdr:colOff>
      <xdr:row>98</xdr:row>
      <xdr:rowOff>158024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169749</xdr:rowOff>
    </xdr:from>
    <xdr:to>
      <xdr:col>36</xdr:col>
      <xdr:colOff>165100</xdr:colOff>
      <xdr:row>98</xdr:row>
      <xdr:rowOff>99899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91026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87159</xdr:rowOff>
    </xdr:from>
    <xdr:to>
      <xdr:col>85</xdr:col>
      <xdr:colOff>127000</xdr:colOff>
      <xdr:row>39</xdr:row>
      <xdr:rowOff>97604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3709"/>
          <a:ext cx="8382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90405</xdr:rowOff>
    </xdr:from>
    <xdr:to>
      <xdr:col>81</xdr:col>
      <xdr:colOff>50800</xdr:colOff>
      <xdr:row>39</xdr:row>
      <xdr:rowOff>97604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6955"/>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90405</xdr:rowOff>
    </xdr:from>
    <xdr:to>
      <xdr:col>76</xdr:col>
      <xdr:colOff>114300</xdr:colOff>
      <xdr:row>39</xdr:row>
      <xdr:rowOff>96611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6955"/>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96611</xdr:rowOff>
    </xdr:from>
    <xdr:to>
      <xdr:col>71</xdr:col>
      <xdr:colOff>177800</xdr:colOff>
      <xdr:row>39</xdr:row>
      <xdr:rowOff>97675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3161"/>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36359</xdr:rowOff>
    </xdr:from>
    <xdr:to>
      <xdr:col>85</xdr:col>
      <xdr:colOff>177800</xdr:colOff>
      <xdr:row>39</xdr:row>
      <xdr:rowOff>137959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46804</xdr:rowOff>
    </xdr:from>
    <xdr:to>
      <xdr:col>81</xdr:col>
      <xdr:colOff>101600</xdr:colOff>
      <xdr:row>39</xdr:row>
      <xdr:rowOff>148404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139531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39605</xdr:rowOff>
    </xdr:from>
    <xdr:to>
      <xdr:col>76</xdr:col>
      <xdr:colOff>165100</xdr:colOff>
      <xdr:row>39</xdr:row>
      <xdr:rowOff>141205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132332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45811</xdr:rowOff>
    </xdr:from>
    <xdr:to>
      <xdr:col>72</xdr:col>
      <xdr:colOff>38100</xdr:colOff>
      <xdr:row>39</xdr:row>
      <xdr:rowOff>147411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138538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46875</xdr:rowOff>
    </xdr:from>
    <xdr:to>
      <xdr:col>67</xdr:col>
      <xdr:colOff>101600</xdr:colOff>
      <xdr:row>39</xdr:row>
      <xdr:rowOff>148475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139602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10647</xdr:rowOff>
    </xdr:from>
    <xdr:to>
      <xdr:col>85</xdr:col>
      <xdr:colOff>127000</xdr:colOff>
      <xdr:row>78</xdr:row>
      <xdr:rowOff>12543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83747"/>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8531</xdr:rowOff>
    </xdr:from>
    <xdr:to>
      <xdr:col>81</xdr:col>
      <xdr:colOff>50800</xdr:colOff>
      <xdr:row>78</xdr:row>
      <xdr:rowOff>12543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8163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8531</xdr:rowOff>
    </xdr:from>
    <xdr:to>
      <xdr:col>76</xdr:col>
      <xdr:colOff>114300</xdr:colOff>
      <xdr:row>78</xdr:row>
      <xdr:rowOff>64398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1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64398</xdr:rowOff>
    </xdr:from>
    <xdr:to>
      <xdr:col>71</xdr:col>
      <xdr:colOff>177800</xdr:colOff>
      <xdr:row>78</xdr:row>
      <xdr:rowOff>68028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37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69590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131297</xdr:rowOff>
    </xdr:from>
    <xdr:to>
      <xdr:col>85</xdr:col>
      <xdr:colOff>177800</xdr:colOff>
      <xdr:row>78</xdr:row>
      <xdr:rowOff>61447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109724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1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133193</xdr:rowOff>
    </xdr:from>
    <xdr:to>
      <xdr:col>81</xdr:col>
      <xdr:colOff>101600</xdr:colOff>
      <xdr:row>78</xdr:row>
      <xdr:rowOff>63343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54470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2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129181</xdr:rowOff>
    </xdr:from>
    <xdr:to>
      <xdr:col>76</xdr:col>
      <xdr:colOff>165100</xdr:colOff>
      <xdr:row>78</xdr:row>
      <xdr:rowOff>59331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50458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2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13598</xdr:rowOff>
    </xdr:from>
    <xdr:to>
      <xdr:col>72</xdr:col>
      <xdr:colOff>38100</xdr:colOff>
      <xdr:row>78</xdr:row>
      <xdr:rowOff>115198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106325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17228</xdr:rowOff>
    </xdr:from>
    <xdr:to>
      <xdr:col>67</xdr:col>
      <xdr:colOff>101600</xdr:colOff>
      <xdr:row>78</xdr:row>
      <xdr:rowOff>118828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109955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99039</xdr:rowOff>
    </xdr:from>
    <xdr:to>
      <xdr:col>85</xdr:col>
      <xdr:colOff>127000</xdr:colOff>
      <xdr:row>98</xdr:row>
      <xdr:rowOff>105983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1139"/>
          <a:ext cx="8382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101814</xdr:rowOff>
    </xdr:from>
    <xdr:to>
      <xdr:col>81</xdr:col>
      <xdr:colOff>50800</xdr:colOff>
      <xdr:row>98</xdr:row>
      <xdr:rowOff>105983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3914"/>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79772</xdr:rowOff>
    </xdr:from>
    <xdr:to>
      <xdr:col>76</xdr:col>
      <xdr:colOff>114300</xdr:colOff>
      <xdr:row>98</xdr:row>
      <xdr:rowOff>101814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18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79772</xdr:rowOff>
    </xdr:from>
    <xdr:to>
      <xdr:col>71</xdr:col>
      <xdr:colOff>177800</xdr:colOff>
      <xdr:row>98</xdr:row>
      <xdr:rowOff>82162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1872"/>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48239</xdr:rowOff>
    </xdr:from>
    <xdr:to>
      <xdr:col>85</xdr:col>
      <xdr:colOff>177800</xdr:colOff>
      <xdr:row>98</xdr:row>
      <xdr:rowOff>149839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7616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55183</xdr:rowOff>
    </xdr:from>
    <xdr:to>
      <xdr:col>81</xdr:col>
      <xdr:colOff>101600</xdr:colOff>
      <xdr:row>98</xdr:row>
      <xdr:rowOff>156783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51014</xdr:rowOff>
    </xdr:from>
    <xdr:to>
      <xdr:col>76</xdr:col>
      <xdr:colOff>165100</xdr:colOff>
      <xdr:row>98</xdr:row>
      <xdr:rowOff>152614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28972</xdr:rowOff>
    </xdr:from>
    <xdr:to>
      <xdr:col>72</xdr:col>
      <xdr:colOff>38100</xdr:colOff>
      <xdr:row>98</xdr:row>
      <xdr:rowOff>130572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147099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31362</xdr:rowOff>
    </xdr:from>
    <xdr:to>
      <xdr:col>67</xdr:col>
      <xdr:colOff>101600</xdr:colOff>
      <xdr:row>98</xdr:row>
      <xdr:rowOff>132962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149489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7455</xdr:rowOff>
    </xdr:from>
    <xdr:to>
      <xdr:col>116</xdr:col>
      <xdr:colOff>63500</xdr:colOff>
      <xdr:row>59</xdr:row>
      <xdr:rowOff>39478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3005"/>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166636</xdr:rowOff>
    </xdr:from>
    <xdr:to>
      <xdr:col>111</xdr:col>
      <xdr:colOff>177800</xdr:colOff>
      <xdr:row>59</xdr:row>
      <xdr:rowOff>7455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0736"/>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162236</xdr:rowOff>
    </xdr:from>
    <xdr:to>
      <xdr:col>107</xdr:col>
      <xdr:colOff>50800</xdr:colOff>
      <xdr:row>58</xdr:row>
      <xdr:rowOff>166636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63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162236</xdr:rowOff>
    </xdr:from>
    <xdr:to>
      <xdr:col>102</xdr:col>
      <xdr:colOff>114300</xdr:colOff>
      <xdr:row>59</xdr:row>
      <xdr:rowOff>12903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6336"/>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160128</xdr:rowOff>
    </xdr:from>
    <xdr:to>
      <xdr:col>116</xdr:col>
      <xdr:colOff>114300</xdr:colOff>
      <xdr:row>59</xdr:row>
      <xdr:rowOff>90278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75055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128105</xdr:rowOff>
    </xdr:from>
    <xdr:to>
      <xdr:col>112</xdr:col>
      <xdr:colOff>38100</xdr:colOff>
      <xdr:row>59</xdr:row>
      <xdr:rowOff>58255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49382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115836</xdr:rowOff>
    </xdr:from>
    <xdr:to>
      <xdr:col>107</xdr:col>
      <xdr:colOff>101600</xdr:colOff>
      <xdr:row>59</xdr:row>
      <xdr:rowOff>45986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37113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111436</xdr:rowOff>
    </xdr:from>
    <xdr:to>
      <xdr:col>102</xdr:col>
      <xdr:colOff>165100</xdr:colOff>
      <xdr:row>59</xdr:row>
      <xdr:rowOff>41586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32713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133553</xdr:rowOff>
    </xdr:from>
    <xdr:to>
      <xdr:col>98</xdr:col>
      <xdr:colOff>38100</xdr:colOff>
      <xdr:row>59</xdr:row>
      <xdr:rowOff>63703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54830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169407</xdr:rowOff>
    </xdr:from>
    <xdr:to>
      <xdr:col>116</xdr:col>
      <xdr:colOff>63500</xdr:colOff>
      <xdr:row>76</xdr:row>
      <xdr:rowOff>72747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28157"/>
          <a:ext cx="8382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163264</xdr:rowOff>
    </xdr:from>
    <xdr:to>
      <xdr:col>111</xdr:col>
      <xdr:colOff>177800</xdr:colOff>
      <xdr:row>75</xdr:row>
      <xdr:rowOff>169407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22014"/>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163264</xdr:rowOff>
    </xdr:from>
    <xdr:to>
      <xdr:col>107</xdr:col>
      <xdr:colOff>50800</xdr:colOff>
      <xdr:row>76</xdr:row>
      <xdr:rowOff>23095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22014"/>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145986</xdr:rowOff>
    </xdr:from>
    <xdr:to>
      <xdr:col>102</xdr:col>
      <xdr:colOff>114300</xdr:colOff>
      <xdr:row>76</xdr:row>
      <xdr:rowOff>23095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04736"/>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34078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21947</xdr:rowOff>
    </xdr:from>
    <xdr:to>
      <xdr:col>116</xdr:col>
      <xdr:colOff>114300</xdr:colOff>
      <xdr:row>76</xdr:row>
      <xdr:rowOff>123547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44824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0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118607</xdr:rowOff>
    </xdr:from>
    <xdr:to>
      <xdr:col>112</xdr:col>
      <xdr:colOff>38100</xdr:colOff>
      <xdr:row>76</xdr:row>
      <xdr:rowOff>48757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65284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5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112465</xdr:rowOff>
    </xdr:from>
    <xdr:to>
      <xdr:col>107</xdr:col>
      <xdr:colOff>101600</xdr:colOff>
      <xdr:row>76</xdr:row>
      <xdr:rowOff>42614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7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59142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143745</xdr:rowOff>
    </xdr:from>
    <xdr:to>
      <xdr:col>102</xdr:col>
      <xdr:colOff>165100</xdr:colOff>
      <xdr:row>76</xdr:row>
      <xdr:rowOff>73895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90422</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95186</xdr:rowOff>
    </xdr:from>
    <xdr:to>
      <xdr:col>98</xdr:col>
      <xdr:colOff>38100</xdr:colOff>
      <xdr:row>76</xdr:row>
      <xdr:rowOff>25336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41863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79750</xdr:rowOff>
    </xdr:from>
    <xdr:to>
      <xdr:col>24</xdr:col>
      <xdr:colOff>63500</xdr:colOff>
      <xdr:row>37</xdr:row>
      <xdr:rowOff>87941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3400"/>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87941</xdr:rowOff>
    </xdr:from>
    <xdr:to>
      <xdr:col>19</xdr:col>
      <xdr:colOff>177800</xdr:colOff>
      <xdr:row>37</xdr:row>
      <xdr:rowOff>117926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1591"/>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117926</xdr:rowOff>
    </xdr:from>
    <xdr:to>
      <xdr:col>15</xdr:col>
      <xdr:colOff>50800</xdr:colOff>
      <xdr:row>37</xdr:row>
      <xdr:rowOff>122441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157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102000</xdr:rowOff>
    </xdr:from>
    <xdr:to>
      <xdr:col>10</xdr:col>
      <xdr:colOff>114300</xdr:colOff>
      <xdr:row>37</xdr:row>
      <xdr:rowOff>122441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565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147572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28950</xdr:rowOff>
    </xdr:from>
    <xdr:to>
      <xdr:col>24</xdr:col>
      <xdr:colOff>114300</xdr:colOff>
      <xdr:row>37</xdr:row>
      <xdr:rowOff>130550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7377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37141</xdr:rowOff>
    </xdr:from>
    <xdr:to>
      <xdr:col>20</xdr:col>
      <xdr:colOff>38100</xdr:colOff>
      <xdr:row>37</xdr:row>
      <xdr:rowOff>138741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129868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67126</xdr:rowOff>
    </xdr:from>
    <xdr:to>
      <xdr:col>15</xdr:col>
      <xdr:colOff>101600</xdr:colOff>
      <xdr:row>37</xdr:row>
      <xdr:rowOff>168726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159853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71641</xdr:rowOff>
    </xdr:from>
    <xdr:to>
      <xdr:col>10</xdr:col>
      <xdr:colOff>165100</xdr:colOff>
      <xdr:row>38</xdr:row>
      <xdr:rowOff>1791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164368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51200</xdr:rowOff>
    </xdr:from>
    <xdr:to>
      <xdr:col>6</xdr:col>
      <xdr:colOff>38100</xdr:colOff>
      <xdr:row>37</xdr:row>
      <xdr:rowOff>152800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143927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137530</xdr:rowOff>
    </xdr:from>
    <xdr:to>
      <xdr:col>24</xdr:col>
      <xdr:colOff>63500</xdr:colOff>
      <xdr:row>58</xdr:row>
      <xdr:rowOff>148737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1630"/>
          <a:ext cx="8382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125626</xdr:rowOff>
    </xdr:from>
    <xdr:to>
      <xdr:col>19</xdr:col>
      <xdr:colOff>177800</xdr:colOff>
      <xdr:row>58</xdr:row>
      <xdr:rowOff>148737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9726"/>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125626</xdr:rowOff>
    </xdr:from>
    <xdr:to>
      <xdr:col>15</xdr:col>
      <xdr:colOff>50800</xdr:colOff>
      <xdr:row>58</xdr:row>
      <xdr:rowOff>145835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9726"/>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145835</xdr:rowOff>
    </xdr:from>
    <xdr:to>
      <xdr:col>10</xdr:col>
      <xdr:colOff>114300</xdr:colOff>
      <xdr:row>58</xdr:row>
      <xdr:rowOff>149471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9935"/>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24959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86730</xdr:rowOff>
    </xdr:from>
    <xdr:to>
      <xdr:col>24</xdr:col>
      <xdr:colOff>114300</xdr:colOff>
      <xdr:row>59</xdr:row>
      <xdr:rowOff>16880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97937</xdr:rowOff>
    </xdr:from>
    <xdr:to>
      <xdr:col>20</xdr:col>
      <xdr:colOff>38100</xdr:colOff>
      <xdr:row>59</xdr:row>
      <xdr:rowOff>28087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19214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74826</xdr:rowOff>
    </xdr:from>
    <xdr:to>
      <xdr:col>15</xdr:col>
      <xdr:colOff>101600</xdr:colOff>
      <xdr:row>59</xdr:row>
      <xdr:rowOff>4976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167553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1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95035</xdr:rowOff>
    </xdr:from>
    <xdr:to>
      <xdr:col>10</xdr:col>
      <xdr:colOff>165100</xdr:colOff>
      <xdr:row>59</xdr:row>
      <xdr:rowOff>25185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16312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98671</xdr:rowOff>
    </xdr:from>
    <xdr:to>
      <xdr:col>6</xdr:col>
      <xdr:colOff>38100</xdr:colOff>
      <xdr:row>59</xdr:row>
      <xdr:rowOff>28821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19948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113995</xdr:rowOff>
    </xdr:from>
    <xdr:to>
      <xdr:col>24</xdr:col>
      <xdr:colOff>63500</xdr:colOff>
      <xdr:row>77</xdr:row>
      <xdr:rowOff>135970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5645"/>
          <a:ext cx="8382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135970</xdr:rowOff>
    </xdr:from>
    <xdr:to>
      <xdr:col>19</xdr:col>
      <xdr:colOff>177800</xdr:colOff>
      <xdr:row>77</xdr:row>
      <xdr:rowOff>150084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7620"/>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146512</xdr:rowOff>
    </xdr:from>
    <xdr:to>
      <xdr:col>15</xdr:col>
      <xdr:colOff>50800</xdr:colOff>
      <xdr:row>77</xdr:row>
      <xdr:rowOff>150084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4816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146512</xdr:rowOff>
    </xdr:from>
    <xdr:to>
      <xdr:col>10</xdr:col>
      <xdr:colOff>114300</xdr:colOff>
      <xdr:row>77</xdr:row>
      <xdr:rowOff>151451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8162"/>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37792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63195</xdr:rowOff>
    </xdr:from>
    <xdr:to>
      <xdr:col>24</xdr:col>
      <xdr:colOff>114300</xdr:colOff>
      <xdr:row>77</xdr:row>
      <xdr:rowOff>164795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85170</xdr:rowOff>
    </xdr:from>
    <xdr:to>
      <xdr:col>20</xdr:col>
      <xdr:colOff>38100</xdr:colOff>
      <xdr:row>78</xdr:row>
      <xdr:rowOff>15320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99284</xdr:rowOff>
    </xdr:from>
    <xdr:to>
      <xdr:col>15</xdr:col>
      <xdr:colOff>101600</xdr:colOff>
      <xdr:row>78</xdr:row>
      <xdr:rowOff>29434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20561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95712</xdr:rowOff>
    </xdr:from>
    <xdr:to>
      <xdr:col>10</xdr:col>
      <xdr:colOff>165100</xdr:colOff>
      <xdr:row>78</xdr:row>
      <xdr:rowOff>25862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100651</xdr:rowOff>
    </xdr:from>
    <xdr:to>
      <xdr:col>6</xdr:col>
      <xdr:colOff>38100</xdr:colOff>
      <xdr:row>78</xdr:row>
      <xdr:rowOff>30801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21928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24146</xdr:rowOff>
    </xdr:from>
    <xdr:to>
      <xdr:col>24</xdr:col>
      <xdr:colOff>63500</xdr:colOff>
      <xdr:row>98</xdr:row>
      <xdr:rowOff>42385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4796"/>
          <a:ext cx="838200" cy="18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42385</xdr:rowOff>
    </xdr:from>
    <xdr:to>
      <xdr:col>19</xdr:col>
      <xdr:colOff>177800</xdr:colOff>
      <xdr:row>98</xdr:row>
      <xdr:rowOff>56758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4485"/>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139553</xdr:rowOff>
    </xdr:from>
    <xdr:to>
      <xdr:col>15</xdr:col>
      <xdr:colOff>50800</xdr:colOff>
      <xdr:row>98</xdr:row>
      <xdr:rowOff>56758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70203"/>
          <a:ext cx="889000" cy="8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139553</xdr:rowOff>
    </xdr:from>
    <xdr:to>
      <xdr:col>10</xdr:col>
      <xdr:colOff>114300</xdr:colOff>
      <xdr:row>98</xdr:row>
      <xdr:rowOff>31014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020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144796</xdr:rowOff>
    </xdr:from>
    <xdr:to>
      <xdr:col>24</xdr:col>
      <xdr:colOff>114300</xdr:colOff>
      <xdr:row>97</xdr:row>
      <xdr:rowOff>74946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167673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5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163035</xdr:rowOff>
    </xdr:from>
    <xdr:to>
      <xdr:col>20</xdr:col>
      <xdr:colOff>38100</xdr:colOff>
      <xdr:row>98</xdr:row>
      <xdr:rowOff>93185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84312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5958</xdr:rowOff>
    </xdr:from>
    <xdr:to>
      <xdr:col>15</xdr:col>
      <xdr:colOff>101600</xdr:colOff>
      <xdr:row>98</xdr:row>
      <xdr:rowOff>107558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98685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88753</xdr:rowOff>
    </xdr:from>
    <xdr:to>
      <xdr:col>10</xdr:col>
      <xdr:colOff>165100</xdr:colOff>
      <xdr:row>98</xdr:row>
      <xdr:rowOff>18903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151664</xdr:rowOff>
    </xdr:from>
    <xdr:to>
      <xdr:col>6</xdr:col>
      <xdr:colOff>38100</xdr:colOff>
      <xdr:row>98</xdr:row>
      <xdr:rowOff>81814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72941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126791</xdr:rowOff>
    </xdr:from>
    <xdr:to>
      <xdr:col>55</xdr:col>
      <xdr:colOff>0</xdr:colOff>
      <xdr:row>58</xdr:row>
      <xdr:rowOff>136766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70891"/>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126791</xdr:rowOff>
    </xdr:from>
    <xdr:to>
      <xdr:col>50</xdr:col>
      <xdr:colOff>114300</xdr:colOff>
      <xdr:row>58</xdr:row>
      <xdr:rowOff>138105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70891"/>
          <a:ext cx="8890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95703</xdr:rowOff>
    </xdr:from>
    <xdr:to>
      <xdr:col>45</xdr:col>
      <xdr:colOff>177800</xdr:colOff>
      <xdr:row>58</xdr:row>
      <xdr:rowOff>138105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39803"/>
          <a:ext cx="889000" cy="4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95703</xdr:rowOff>
    </xdr:from>
    <xdr:to>
      <xdr:col>41</xdr:col>
      <xdr:colOff>50800</xdr:colOff>
      <xdr:row>58</xdr:row>
      <xdr:rowOff>107757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9803"/>
          <a:ext cx="889000" cy="1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85966</xdr:rowOff>
    </xdr:from>
    <xdr:to>
      <xdr:col>55</xdr:col>
      <xdr:colOff>50800</xdr:colOff>
      <xdr:row>59</xdr:row>
      <xdr:rowOff>16116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75991</xdr:rowOff>
    </xdr:from>
    <xdr:to>
      <xdr:col>50</xdr:col>
      <xdr:colOff>165100</xdr:colOff>
      <xdr:row>59</xdr:row>
      <xdr:rowOff>6141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168718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87305</xdr:rowOff>
    </xdr:from>
    <xdr:to>
      <xdr:col>46</xdr:col>
      <xdr:colOff>38100</xdr:colOff>
      <xdr:row>59</xdr:row>
      <xdr:rowOff>17455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8582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44903</xdr:rowOff>
    </xdr:from>
    <xdr:to>
      <xdr:col>41</xdr:col>
      <xdr:colOff>101600</xdr:colOff>
      <xdr:row>58</xdr:row>
      <xdr:rowOff>146503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137630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56957</xdr:rowOff>
    </xdr:from>
    <xdr:to>
      <xdr:col>36</xdr:col>
      <xdr:colOff>165100</xdr:colOff>
      <xdr:row>58</xdr:row>
      <xdr:rowOff>158557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74743</xdr:rowOff>
    </xdr:from>
    <xdr:to>
      <xdr:col>55</xdr:col>
      <xdr:colOff>0</xdr:colOff>
      <xdr:row>78</xdr:row>
      <xdr:rowOff>87339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7843"/>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36258</xdr:rowOff>
    </xdr:from>
    <xdr:to>
      <xdr:col>50</xdr:col>
      <xdr:colOff>114300</xdr:colOff>
      <xdr:row>78</xdr:row>
      <xdr:rowOff>87339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9358"/>
          <a:ext cx="889000" cy="5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36258</xdr:rowOff>
    </xdr:from>
    <xdr:to>
      <xdr:col>45</xdr:col>
      <xdr:colOff>177800</xdr:colOff>
      <xdr:row>78</xdr:row>
      <xdr:rowOff>42900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9358"/>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82336</xdr:rowOff>
    </xdr:from>
    <xdr:to>
      <xdr:col>41</xdr:col>
      <xdr:colOff>50800</xdr:colOff>
      <xdr:row>78</xdr:row>
      <xdr:rowOff>42900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83986"/>
          <a:ext cx="889000" cy="1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98965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23943</xdr:rowOff>
    </xdr:from>
    <xdr:to>
      <xdr:col>55</xdr:col>
      <xdr:colOff>50800</xdr:colOff>
      <xdr:row>78</xdr:row>
      <xdr:rowOff>125543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36539</xdr:rowOff>
    </xdr:from>
    <xdr:to>
      <xdr:col>50</xdr:col>
      <xdr:colOff>165100</xdr:colOff>
      <xdr:row>78</xdr:row>
      <xdr:rowOff>138139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129266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156908</xdr:rowOff>
    </xdr:from>
    <xdr:to>
      <xdr:col>46</xdr:col>
      <xdr:colOff>38100</xdr:colOff>
      <xdr:row>78</xdr:row>
      <xdr:rowOff>87058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103585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163550</xdr:rowOff>
    </xdr:from>
    <xdr:to>
      <xdr:col>41</xdr:col>
      <xdr:colOff>101600</xdr:colOff>
      <xdr:row>78</xdr:row>
      <xdr:rowOff>93700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31536</xdr:rowOff>
    </xdr:from>
    <xdr:to>
      <xdr:col>36</xdr:col>
      <xdr:colOff>165100</xdr:colOff>
      <xdr:row>77</xdr:row>
      <xdr:rowOff>133136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149663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15438</xdr:rowOff>
    </xdr:from>
    <xdr:to>
      <xdr:col>55</xdr:col>
      <xdr:colOff>0</xdr:colOff>
      <xdr:row>98</xdr:row>
      <xdr:rowOff>18248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7538"/>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149600</xdr:rowOff>
    </xdr:from>
    <xdr:to>
      <xdr:col>50</xdr:col>
      <xdr:colOff>114300</xdr:colOff>
      <xdr:row>98</xdr:row>
      <xdr:rowOff>15438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80250"/>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149600</xdr:rowOff>
    </xdr:from>
    <xdr:to>
      <xdr:col>45</xdr:col>
      <xdr:colOff>177800</xdr:colOff>
      <xdr:row>97</xdr:row>
      <xdr:rowOff>155680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8025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114309</xdr:rowOff>
    </xdr:from>
    <xdr:to>
      <xdr:col>41</xdr:col>
      <xdr:colOff>50800</xdr:colOff>
      <xdr:row>97</xdr:row>
      <xdr:rowOff>155680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4959"/>
          <a:ext cx="889000" cy="4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138898</xdr:rowOff>
    </xdr:from>
    <xdr:to>
      <xdr:col>55</xdr:col>
      <xdr:colOff>50800</xdr:colOff>
      <xdr:row>98</xdr:row>
      <xdr:rowOff>69048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161775</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136088</xdr:rowOff>
    </xdr:from>
    <xdr:to>
      <xdr:col>50</xdr:col>
      <xdr:colOff>165100</xdr:colOff>
      <xdr:row>98</xdr:row>
      <xdr:rowOff>66238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82765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4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98800</xdr:rowOff>
    </xdr:from>
    <xdr:to>
      <xdr:col>46</xdr:col>
      <xdr:colOff>38100</xdr:colOff>
      <xdr:row>98</xdr:row>
      <xdr:rowOff>28950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45477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0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104880</xdr:rowOff>
    </xdr:from>
    <xdr:to>
      <xdr:col>41</xdr:col>
      <xdr:colOff>101600</xdr:colOff>
      <xdr:row>98</xdr:row>
      <xdr:rowOff>35030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51557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1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63509</xdr:rowOff>
    </xdr:from>
    <xdr:to>
      <xdr:col>36</xdr:col>
      <xdr:colOff>165100</xdr:colOff>
      <xdr:row>97</xdr:row>
      <xdr:rowOff>165109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10186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6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152709</xdr:rowOff>
    </xdr:from>
    <xdr:to>
      <xdr:col>85</xdr:col>
      <xdr:colOff>127000</xdr:colOff>
      <xdr:row>38</xdr:row>
      <xdr:rowOff>155500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7809"/>
          <a:ext cx="8382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152167</xdr:rowOff>
    </xdr:from>
    <xdr:to>
      <xdr:col>81</xdr:col>
      <xdr:colOff>50800</xdr:colOff>
      <xdr:row>38</xdr:row>
      <xdr:rowOff>152709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7267"/>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143617</xdr:rowOff>
    </xdr:from>
    <xdr:to>
      <xdr:col>76</xdr:col>
      <xdr:colOff>114300</xdr:colOff>
      <xdr:row>38</xdr:row>
      <xdr:rowOff>152167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871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143617</xdr:rowOff>
    </xdr:from>
    <xdr:to>
      <xdr:col>71</xdr:col>
      <xdr:colOff>177800</xdr:colOff>
      <xdr:row>38</xdr:row>
      <xdr:rowOff>161861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58717"/>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104700</xdr:rowOff>
    </xdr:from>
    <xdr:to>
      <xdr:col>85</xdr:col>
      <xdr:colOff>177800</xdr:colOff>
      <xdr:row>39</xdr:row>
      <xdr:rowOff>34850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101909</xdr:rowOff>
    </xdr:from>
    <xdr:to>
      <xdr:col>81</xdr:col>
      <xdr:colOff>101600</xdr:colOff>
      <xdr:row>39</xdr:row>
      <xdr:rowOff>32059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23186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101367</xdr:rowOff>
    </xdr:from>
    <xdr:to>
      <xdr:col>76</xdr:col>
      <xdr:colOff>165100</xdr:colOff>
      <xdr:row>39</xdr:row>
      <xdr:rowOff>31517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22644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92817</xdr:rowOff>
    </xdr:from>
    <xdr:to>
      <xdr:col>72</xdr:col>
      <xdr:colOff>38100</xdr:colOff>
      <xdr:row>39</xdr:row>
      <xdr:rowOff>22967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14094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111061</xdr:rowOff>
    </xdr:from>
    <xdr:to>
      <xdr:col>67</xdr:col>
      <xdr:colOff>101600</xdr:colOff>
      <xdr:row>39</xdr:row>
      <xdr:rowOff>41211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32338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150202</xdr:rowOff>
    </xdr:from>
    <xdr:to>
      <xdr:col>85</xdr:col>
      <xdr:colOff>127000</xdr:colOff>
      <xdr:row>57</xdr:row>
      <xdr:rowOff>155078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22852"/>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150202</xdr:rowOff>
    </xdr:from>
    <xdr:to>
      <xdr:col>81</xdr:col>
      <xdr:colOff>50800</xdr:colOff>
      <xdr:row>57</xdr:row>
      <xdr:rowOff>169210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22852"/>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169210</xdr:rowOff>
    </xdr:from>
    <xdr:to>
      <xdr:col>76</xdr:col>
      <xdr:colOff>114300</xdr:colOff>
      <xdr:row>57</xdr:row>
      <xdr:rowOff>169903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41860"/>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147001</xdr:rowOff>
    </xdr:from>
    <xdr:to>
      <xdr:col>71</xdr:col>
      <xdr:colOff>177800</xdr:colOff>
      <xdr:row>57</xdr:row>
      <xdr:rowOff>169903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19651"/>
          <a:ext cx="889000" cy="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104278</xdr:rowOff>
    </xdr:from>
    <xdr:to>
      <xdr:col>85</xdr:col>
      <xdr:colOff>177800</xdr:colOff>
      <xdr:row>58</xdr:row>
      <xdr:rowOff>34428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19205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99402</xdr:rowOff>
    </xdr:from>
    <xdr:to>
      <xdr:col>81</xdr:col>
      <xdr:colOff>101600</xdr:colOff>
      <xdr:row>58</xdr:row>
      <xdr:rowOff>29552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20679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118410</xdr:rowOff>
    </xdr:from>
    <xdr:to>
      <xdr:col>76</xdr:col>
      <xdr:colOff>165100</xdr:colOff>
      <xdr:row>58</xdr:row>
      <xdr:rowOff>48560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39687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119103</xdr:rowOff>
    </xdr:from>
    <xdr:to>
      <xdr:col>72</xdr:col>
      <xdr:colOff>38100</xdr:colOff>
      <xdr:row>58</xdr:row>
      <xdr:rowOff>49253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40380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96201</xdr:rowOff>
    </xdr:from>
    <xdr:to>
      <xdr:col>67</xdr:col>
      <xdr:colOff>101600</xdr:colOff>
      <xdr:row>58</xdr:row>
      <xdr:rowOff>26351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17478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87159</xdr:rowOff>
    </xdr:from>
    <xdr:to>
      <xdr:col>85</xdr:col>
      <xdr:colOff>127000</xdr:colOff>
      <xdr:row>79</xdr:row>
      <xdr:rowOff>97603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31709"/>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90405</xdr:rowOff>
    </xdr:from>
    <xdr:to>
      <xdr:col>81</xdr:col>
      <xdr:colOff>50800</xdr:colOff>
      <xdr:row>79</xdr:row>
      <xdr:rowOff>97603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4955"/>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90405</xdr:rowOff>
    </xdr:from>
    <xdr:to>
      <xdr:col>76</xdr:col>
      <xdr:colOff>114300</xdr:colOff>
      <xdr:row>79</xdr:row>
      <xdr:rowOff>96611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4955"/>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96611</xdr:rowOff>
    </xdr:from>
    <xdr:to>
      <xdr:col>71</xdr:col>
      <xdr:colOff>177800</xdr:colOff>
      <xdr:row>79</xdr:row>
      <xdr:rowOff>97675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1161"/>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36359</xdr:rowOff>
    </xdr:from>
    <xdr:to>
      <xdr:col>85</xdr:col>
      <xdr:colOff>177800</xdr:colOff>
      <xdr:row>79</xdr:row>
      <xdr:rowOff>137959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46803</xdr:rowOff>
    </xdr:from>
    <xdr:to>
      <xdr:col>81</xdr:col>
      <xdr:colOff>101600</xdr:colOff>
      <xdr:row>79</xdr:row>
      <xdr:rowOff>148403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139530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39605</xdr:rowOff>
    </xdr:from>
    <xdr:to>
      <xdr:col>76</xdr:col>
      <xdr:colOff>165100</xdr:colOff>
      <xdr:row>79</xdr:row>
      <xdr:rowOff>141205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132332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45811</xdr:rowOff>
    </xdr:from>
    <xdr:to>
      <xdr:col>72</xdr:col>
      <xdr:colOff>38100</xdr:colOff>
      <xdr:row>79</xdr:row>
      <xdr:rowOff>147411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138538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46875</xdr:rowOff>
    </xdr:from>
    <xdr:to>
      <xdr:col>67</xdr:col>
      <xdr:colOff>101600</xdr:colOff>
      <xdr:row>79</xdr:row>
      <xdr:rowOff>148475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139602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10647</xdr:rowOff>
    </xdr:from>
    <xdr:to>
      <xdr:col>85</xdr:col>
      <xdr:colOff>127000</xdr:colOff>
      <xdr:row>98</xdr:row>
      <xdr:rowOff>12543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12747"/>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8531</xdr:rowOff>
    </xdr:from>
    <xdr:to>
      <xdr:col>81</xdr:col>
      <xdr:colOff>50800</xdr:colOff>
      <xdr:row>98</xdr:row>
      <xdr:rowOff>12543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1063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8531</xdr:rowOff>
    </xdr:from>
    <xdr:to>
      <xdr:col>76</xdr:col>
      <xdr:colOff>114300</xdr:colOff>
      <xdr:row>98</xdr:row>
      <xdr:rowOff>64398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10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64398</xdr:rowOff>
    </xdr:from>
    <xdr:to>
      <xdr:col>71</xdr:col>
      <xdr:colOff>177800</xdr:colOff>
      <xdr:row>98</xdr:row>
      <xdr:rowOff>68028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66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69590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131297</xdr:rowOff>
    </xdr:from>
    <xdr:to>
      <xdr:col>85</xdr:col>
      <xdr:colOff>177800</xdr:colOff>
      <xdr:row>98</xdr:row>
      <xdr:rowOff>61447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109724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133193</xdr:rowOff>
    </xdr:from>
    <xdr:to>
      <xdr:col>81</xdr:col>
      <xdr:colOff>101600</xdr:colOff>
      <xdr:row>98</xdr:row>
      <xdr:rowOff>63343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54470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129181</xdr:rowOff>
    </xdr:from>
    <xdr:to>
      <xdr:col>76</xdr:col>
      <xdr:colOff>165100</xdr:colOff>
      <xdr:row>98</xdr:row>
      <xdr:rowOff>59331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50458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13598</xdr:rowOff>
    </xdr:from>
    <xdr:to>
      <xdr:col>72</xdr:col>
      <xdr:colOff>38100</xdr:colOff>
      <xdr:row>98</xdr:row>
      <xdr:rowOff>115198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106325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17228</xdr:rowOff>
    </xdr:from>
    <xdr:to>
      <xdr:col>67</xdr:col>
      <xdr:colOff>101600</xdr:colOff>
      <xdr:row>98</xdr:row>
      <xdr:rowOff>118828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109955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財政調整基金は、中長期的な見通しのもとに、決算剰余金を中心に積み立てているとともに、最低水準の取り崩しに努めている。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全会計とも黒字額を計上しているが、突発的な歳出</a:t>
          </a:r>
          <a:r>
            <a:rPr lang="ja-JP" altLang="en-US" sz="1100" b="0" i="0" baseline="0">
              <a:solidFill>
                <a:schemeClr val="dk1"/>
              </a:solidFill>
              <a:effectLst/>
              <a:latin typeface="+mn-lt"/>
              <a:ea typeface="+mn-ea"/>
              <a:cs typeface="+mn-cs"/>
            </a:rPr>
            <a:t>に備え</a:t>
          </a:r>
          <a:r>
            <a:rPr lang="ja-JP" altLang="ja-JP" sz="1100" b="0" i="0" baseline="0">
              <a:solidFill>
                <a:schemeClr val="dk1"/>
              </a:solidFill>
              <a:effectLst/>
              <a:latin typeface="+mn-lt"/>
              <a:ea typeface="+mn-ea"/>
              <a:cs typeface="+mn-cs"/>
            </a:rPr>
            <a:t>計画的な基金の積立</a:t>
          </a:r>
          <a:r>
            <a:rPr lang="ja-JP" altLang="en-US" sz="1100" b="0" i="0" baseline="0">
              <a:solidFill>
                <a:schemeClr val="dk1"/>
              </a:solidFill>
              <a:effectLst/>
              <a:latin typeface="+mn-lt"/>
              <a:ea typeface="+mn-ea"/>
              <a:cs typeface="+mn-cs"/>
            </a:rPr>
            <a:t>突発的な</a:t>
          </a:r>
          <a:r>
            <a:rPr lang="ja-JP" altLang="ja-JP" sz="1100" b="0" i="0" baseline="0">
              <a:solidFill>
                <a:schemeClr val="dk1"/>
              </a:solidFill>
              <a:effectLst/>
              <a:latin typeface="+mn-lt"/>
              <a:ea typeface="+mn-ea"/>
              <a:cs typeface="+mn-cs"/>
            </a:rPr>
            <a:t>等を行い、長期的な視野で財政運営に努める。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L3" sqref="L3:V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2916958</v>
      </c>
      <c r="BO4" s="393"/>
      <c r="BP4" s="393"/>
      <c r="BQ4" s="393"/>
      <c r="BR4" s="393"/>
      <c r="BS4" s="393"/>
      <c r="BT4" s="393"/>
      <c r="BU4" s="394"/>
      <c r="BV4" s="392">
        <v>2637620</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7.1</v>
      </c>
      <c r="CU4" s="399"/>
      <c r="CV4" s="399"/>
      <c r="CW4" s="399"/>
      <c r="CX4" s="399"/>
      <c r="CY4" s="399"/>
      <c r="CZ4" s="399"/>
      <c r="DA4" s="400"/>
      <c r="DB4" s="398">
        <v>4.9000000000000004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2768438</v>
      </c>
      <c r="BO5" s="430"/>
      <c r="BP5" s="430"/>
      <c r="BQ5" s="430"/>
      <c r="BR5" s="430"/>
      <c r="BS5" s="430"/>
      <c r="BT5" s="430"/>
      <c r="BU5" s="431"/>
      <c r="BV5" s="429">
        <v>2534377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80.900000000000006</v>
      </c>
      <c r="CU5" s="427"/>
      <c r="CV5" s="427"/>
      <c r="CW5" s="427"/>
      <c r="CX5" s="427"/>
      <c r="CY5" s="427"/>
      <c r="CZ5" s="427"/>
      <c r="DA5" s="428"/>
      <c r="DB5" s="426">
        <v>81.599999999999994</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148520</v>
      </c>
      <c r="BO6" s="430"/>
      <c r="BP6" s="430"/>
      <c r="BQ6" s="430"/>
      <c r="BR6" s="430"/>
      <c r="BS6" s="430"/>
      <c r="BT6" s="430"/>
      <c r="BU6" s="431"/>
      <c r="BV6" s="429">
        <v>103243</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83.3</v>
      </c>
      <c r="CU6" s="467"/>
      <c r="CV6" s="467"/>
      <c r="CW6" s="467"/>
      <c r="CX6" s="467"/>
      <c r="CY6" s="467"/>
      <c r="CZ6" s="467"/>
      <c r="DA6" s="468"/>
      <c r="DB6" s="466">
        <v>84.9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31329</v>
      </c>
      <c r="BO7" s="430"/>
      <c r="BP7" s="430"/>
      <c r="BQ7" s="430"/>
      <c r="BR7" s="430"/>
      <c r="BS7" s="430"/>
      <c r="BT7" s="430"/>
      <c r="BU7" s="431"/>
      <c r="BV7" s="429">
        <v>22882</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1643204</v>
      </c>
      <c r="CU7" s="430"/>
      <c r="CV7" s="430"/>
      <c r="CW7" s="430"/>
      <c r="CX7" s="430"/>
      <c r="CY7" s="430"/>
      <c r="CZ7" s="430"/>
      <c r="DA7" s="431"/>
      <c r="DB7" s="429">
        <v>1628829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117191</v>
      </c>
      <c r="BO8" s="430"/>
      <c r="BP8" s="430"/>
      <c r="BQ8" s="430"/>
      <c r="BR8" s="430"/>
      <c r="BS8" s="430"/>
      <c r="BT8" s="430"/>
      <c r="BU8" s="431"/>
      <c r="BV8" s="429">
        <v>80361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0.19</v>
      </c>
      <c r="CU8" s="470"/>
      <c r="CV8" s="470"/>
      <c r="CW8" s="470"/>
      <c r="CX8" s="470"/>
      <c r="CY8" s="470"/>
      <c r="CZ8" s="470"/>
      <c r="DA8" s="471"/>
      <c r="DB8" s="469">
        <v>0.19</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2788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36830</v>
      </c>
      <c r="BO9" s="430"/>
      <c r="BP9" s="430"/>
      <c r="BQ9" s="430"/>
      <c r="BR9" s="430"/>
      <c r="BS9" s="430"/>
      <c r="BT9" s="430"/>
      <c r="BU9" s="431"/>
      <c r="BV9" s="429">
        <v>7177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2970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89098</v>
      </c>
      <c r="BO10" s="430"/>
      <c r="BP10" s="430"/>
      <c r="BQ10" s="430"/>
      <c r="BR10" s="430"/>
      <c r="BS10" s="430"/>
      <c r="BT10" s="430"/>
      <c r="BU10" s="431"/>
      <c r="BV10" s="429">
        <v>30000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104</v>
      </c>
      <c r="AV11" s="462"/>
      <c r="AW11" s="462"/>
      <c r="AX11" s="462"/>
      <c r="AY11" s="463" t="s">
        <v>126</v>
      </c>
      <c r="AZ11" s="464"/>
      <c r="BA11" s="464"/>
      <c r="BB11" s="464"/>
      <c r="BC11" s="464"/>
      <c r="BD11" s="464"/>
      <c r="BE11" s="464"/>
      <c r="BF11" s="464"/>
      <c r="BG11" s="464"/>
      <c r="BH11" s="464"/>
      <c r="BI11" s="464"/>
      <c r="BJ11" s="464"/>
      <c r="BK11" s="464"/>
      <c r="BL11" s="464"/>
      <c r="BM11" s="465"/>
      <c r="BN11" s="429">
        <v>56805</v>
      </c>
      <c r="BO11" s="430"/>
      <c r="BP11" s="430"/>
      <c r="BQ11" s="430"/>
      <c r="BR11" s="430"/>
      <c r="BS11" s="430"/>
      <c r="BT11" s="430"/>
      <c r="BU11" s="431"/>
      <c r="BV11" s="429">
        <v>76835</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2707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60000</v>
      </c>
      <c r="BO12" s="430"/>
      <c r="BP12" s="430"/>
      <c r="BQ12" s="430"/>
      <c r="BR12" s="430"/>
      <c r="BS12" s="430"/>
      <c r="BT12" s="430"/>
      <c r="BU12" s="431"/>
      <c r="BV12" s="429">
        <v>30000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2691</v>
      </c>
      <c r="S13" s="514"/>
      <c r="T13" s="514"/>
      <c r="U13" s="514"/>
      <c r="V13" s="515"/>
      <c r="W13" s="445" t="s">
        <v>141</v>
      </c>
      <c r="X13" s="446"/>
      <c r="Y13" s="446"/>
      <c r="Z13" s="446"/>
      <c r="AA13" s="446"/>
      <c r="AB13" s="436"/>
      <c r="AC13" s="480">
        <v>306</v>
      </c>
      <c r="AD13" s="481"/>
      <c r="AE13" s="481"/>
      <c r="AF13" s="481"/>
      <c r="AG13" s="523"/>
      <c r="AH13" s="480">
        <v>288</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122733</v>
      </c>
      <c r="BO13" s="430"/>
      <c r="BP13" s="430"/>
      <c r="BQ13" s="430"/>
      <c r="BR13" s="430"/>
      <c r="BS13" s="430"/>
      <c r="BT13" s="430"/>
      <c r="BU13" s="431"/>
      <c r="BV13" s="429">
        <v>84012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5</v>
      </c>
      <c r="CU13" s="427"/>
      <c r="CV13" s="427"/>
      <c r="CW13" s="427"/>
      <c r="CX13" s="427"/>
      <c r="CY13" s="427"/>
      <c r="CZ13" s="427"/>
      <c r="DA13" s="428"/>
      <c r="DB13" s="426">
        <v>5.2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2753</v>
      </c>
      <c r="S14" s="514"/>
      <c r="T14" s="514"/>
      <c r="U14" s="514"/>
      <c r="V14" s="515"/>
      <c r="W14" s="419"/>
      <c r="X14" s="420"/>
      <c r="Y14" s="420"/>
      <c r="Z14" s="420"/>
      <c r="AA14" s="420"/>
      <c r="AB14" s="409"/>
      <c r="AC14" s="516">
        <v>21.9</v>
      </c>
      <c r="AD14" s="517"/>
      <c r="AE14" s="517"/>
      <c r="AF14" s="517"/>
      <c r="AG14" s="518"/>
      <c r="AH14" s="516">
        <v>19.8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148</v>
      </c>
      <c r="CU14" s="528"/>
      <c r="CV14" s="528"/>
      <c r="CW14" s="528"/>
      <c r="CX14" s="528"/>
      <c r="CY14" s="528"/>
      <c r="CZ14" s="528"/>
      <c r="DA14" s="529"/>
      <c r="DB14" s="527" t="s">
        <v>149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150</v>
      </c>
      <c r="N15" s="521"/>
      <c r="O15" s="521"/>
      <c r="P15" s="521"/>
      <c r="Q15" s="522"/>
      <c r="R15" s="513">
        <v>2739</v>
      </c>
      <c r="S15" s="514"/>
      <c r="T15" s="514"/>
      <c r="U15" s="514"/>
      <c r="V15" s="515"/>
      <c r="W15" s="445" t="s">
        <v>151</v>
      </c>
      <c r="X15" s="446"/>
      <c r="Y15" s="446"/>
      <c r="Z15" s="446"/>
      <c r="AA15" s="446"/>
      <c r="AB15" s="436"/>
      <c r="AC15" s="480">
        <v>298</v>
      </c>
      <c r="AD15" s="481"/>
      <c r="AE15" s="481"/>
      <c r="AF15" s="481"/>
      <c r="AG15" s="523"/>
      <c r="AH15" s="480">
        <v>357</v>
      </c>
      <c r="AI15" s="481"/>
      <c r="AJ15" s="481"/>
      <c r="AK15" s="481"/>
      <c r="AL15" s="482"/>
      <c r="AM15" s="458"/>
      <c r="AN15" s="459"/>
      <c r="AO15" s="459"/>
      <c r="AP15" s="459"/>
      <c r="AQ15" s="459"/>
      <c r="AR15" s="459"/>
      <c r="AS15" s="459"/>
      <c r="AT15" s="460"/>
      <c r="AU15" s="461"/>
      <c r="AV15" s="462"/>
      <c r="AW15" s="462"/>
      <c r="AX15" s="462"/>
      <c r="AY15" s="389" t="s">
        <v>152</v>
      </c>
      <c r="AZ15" s="390"/>
      <c r="BA15" s="390"/>
      <c r="BB15" s="390"/>
      <c r="BC15" s="390"/>
      <c r="BD15" s="390"/>
      <c r="BE15" s="390"/>
      <c r="BF15" s="390"/>
      <c r="BG15" s="390"/>
      <c r="BH15" s="390"/>
      <c r="BI15" s="390"/>
      <c r="BJ15" s="390"/>
      <c r="BK15" s="390"/>
      <c r="BL15" s="390"/>
      <c r="BM15" s="391"/>
      <c r="BN15" s="392">
        <v>292747</v>
      </c>
      <c r="BO15" s="393"/>
      <c r="BP15" s="393"/>
      <c r="BQ15" s="393"/>
      <c r="BR15" s="393"/>
      <c r="BS15" s="393"/>
      <c r="BT15" s="393"/>
      <c r="BU15" s="394"/>
      <c r="BV15" s="392">
        <v>292156</v>
      </c>
      <c r="BW15" s="393"/>
      <c r="BX15" s="393"/>
      <c r="BY15" s="393"/>
      <c r="BZ15" s="393"/>
      <c r="CA15" s="393"/>
      <c r="CB15" s="393"/>
      <c r="CC15" s="394"/>
      <c r="CD15" s="530" t="s">
        <v>153</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154</v>
      </c>
      <c r="M16" s="541"/>
      <c r="N16" s="541"/>
      <c r="O16" s="541"/>
      <c r="P16" s="541"/>
      <c r="Q16" s="542"/>
      <c r="R16" s="533" t="s">
        <v>155</v>
      </c>
      <c r="S16" s="534"/>
      <c r="T16" s="534"/>
      <c r="U16" s="534"/>
      <c r="V16" s="535"/>
      <c r="W16" s="419"/>
      <c r="X16" s="420"/>
      <c r="Y16" s="420"/>
      <c r="Z16" s="420"/>
      <c r="AA16" s="420"/>
      <c r="AB16" s="409"/>
      <c r="AC16" s="516">
        <v>21.3</v>
      </c>
      <c r="AD16" s="517"/>
      <c r="AE16" s="517"/>
      <c r="AF16" s="517"/>
      <c r="AG16" s="518"/>
      <c r="AH16" s="516">
        <v>24.6</v>
      </c>
      <c r="AI16" s="517"/>
      <c r="AJ16" s="517"/>
      <c r="AK16" s="517"/>
      <c r="AL16" s="519"/>
      <c r="AM16" s="458"/>
      <c r="AN16" s="459"/>
      <c r="AO16" s="459"/>
      <c r="AP16" s="459"/>
      <c r="AQ16" s="459"/>
      <c r="AR16" s="459"/>
      <c r="AS16" s="459"/>
      <c r="AT16" s="460"/>
      <c r="AU16" s="461"/>
      <c r="AV16" s="462"/>
      <c r="AW16" s="462"/>
      <c r="AX16" s="462"/>
      <c r="AY16" s="463" t="s">
        <v>156</v>
      </c>
      <c r="AZ16" s="464"/>
      <c r="BA16" s="464"/>
      <c r="BB16" s="464"/>
      <c r="BC16" s="464"/>
      <c r="BD16" s="464"/>
      <c r="BE16" s="464"/>
      <c r="BF16" s="464"/>
      <c r="BG16" s="464"/>
      <c r="BH16" s="464"/>
      <c r="BI16" s="464"/>
      <c r="BJ16" s="464"/>
      <c r="BK16" s="464"/>
      <c r="BL16" s="464"/>
      <c r="BM16" s="465"/>
      <c r="BN16" s="429">
        <v>1529120</v>
      </c>
      <c r="BO16" s="430"/>
      <c r="BP16" s="430"/>
      <c r="BQ16" s="430"/>
      <c r="BR16" s="430"/>
      <c r="BS16" s="430"/>
      <c r="BT16" s="430"/>
      <c r="BU16" s="431"/>
      <c r="BV16" s="429">
        <v>1499616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157</v>
      </c>
      <c r="N17" s="537"/>
      <c r="O17" s="537"/>
      <c r="P17" s="537"/>
      <c r="Q17" s="538"/>
      <c r="R17" s="533" t="s">
        <v>158</v>
      </c>
      <c r="S17" s="534"/>
      <c r="T17" s="534"/>
      <c r="U17" s="534"/>
      <c r="V17" s="535"/>
      <c r="W17" s="445" t="s">
        <v>159</v>
      </c>
      <c r="X17" s="446"/>
      <c r="Y17" s="446"/>
      <c r="Z17" s="446"/>
      <c r="AA17" s="446"/>
      <c r="AB17" s="436"/>
      <c r="AC17" s="480">
        <v>796</v>
      </c>
      <c r="AD17" s="481"/>
      <c r="AE17" s="481"/>
      <c r="AF17" s="481"/>
      <c r="AG17" s="523"/>
      <c r="AH17" s="480">
        <v>806</v>
      </c>
      <c r="AI17" s="481"/>
      <c r="AJ17" s="481"/>
      <c r="AK17" s="481"/>
      <c r="AL17" s="482"/>
      <c r="AM17" s="458"/>
      <c r="AN17" s="459"/>
      <c r="AO17" s="459"/>
      <c r="AP17" s="459"/>
      <c r="AQ17" s="459"/>
      <c r="AR17" s="459"/>
      <c r="AS17" s="459"/>
      <c r="AT17" s="460"/>
      <c r="AU17" s="461"/>
      <c r="AV17" s="462"/>
      <c r="AW17" s="462"/>
      <c r="AX17" s="462"/>
      <c r="AY17" s="463" t="s">
        <v>160</v>
      </c>
      <c r="AZ17" s="464"/>
      <c r="BA17" s="464"/>
      <c r="BB17" s="464"/>
      <c r="BC17" s="464"/>
      <c r="BD17" s="464"/>
      <c r="BE17" s="464"/>
      <c r="BF17" s="464"/>
      <c r="BG17" s="464"/>
      <c r="BH17" s="464"/>
      <c r="BI17" s="464"/>
      <c r="BJ17" s="464"/>
      <c r="BK17" s="464"/>
      <c r="BL17" s="464"/>
      <c r="BM17" s="465"/>
      <c r="BN17" s="429">
        <v>359518</v>
      </c>
      <c r="BO17" s="430"/>
      <c r="BP17" s="430"/>
      <c r="BQ17" s="430"/>
      <c r="BR17" s="430"/>
      <c r="BS17" s="430"/>
      <c r="BT17" s="430"/>
      <c r="BU17" s="431"/>
      <c r="BV17" s="429">
        <v>358343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161</v>
      </c>
      <c r="C18" s="472"/>
      <c r="D18" s="472"/>
      <c r="E18" s="544"/>
      <c r="F18" s="544"/>
      <c r="G18" s="544"/>
      <c r="H18" s="544"/>
      <c r="I18" s="544"/>
      <c r="J18" s="544"/>
      <c r="K18" s="544"/>
      <c r="L18" s="545">
        <v>34.380000000000003</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55.5</v>
      </c>
      <c r="AI18" s="549"/>
      <c r="AJ18" s="549"/>
      <c r="AK18" s="549"/>
      <c r="AL18" s="551"/>
      <c r="AM18" s="458"/>
      <c r="AN18" s="459"/>
      <c r="AO18" s="459"/>
      <c r="AP18" s="459"/>
      <c r="AQ18" s="459"/>
      <c r="AR18" s="459"/>
      <c r="AS18" s="459"/>
      <c r="AT18" s="460"/>
      <c r="AU18" s="461"/>
      <c r="AV18" s="462"/>
      <c r="AW18" s="462"/>
      <c r="AX18" s="462"/>
      <c r="AY18" s="463" t="s">
        <v>162</v>
      </c>
      <c r="AZ18" s="464"/>
      <c r="BA18" s="464"/>
      <c r="BB18" s="464"/>
      <c r="BC18" s="464"/>
      <c r="BD18" s="464"/>
      <c r="BE18" s="464"/>
      <c r="BF18" s="464"/>
      <c r="BG18" s="464"/>
      <c r="BH18" s="464"/>
      <c r="BI18" s="464"/>
      <c r="BJ18" s="464"/>
      <c r="BK18" s="464"/>
      <c r="BL18" s="464"/>
      <c r="BM18" s="465"/>
      <c r="BN18" s="429">
        <v>1329806</v>
      </c>
      <c r="BO18" s="430"/>
      <c r="BP18" s="430"/>
      <c r="BQ18" s="430"/>
      <c r="BR18" s="430"/>
      <c r="BS18" s="430"/>
      <c r="BT18" s="430"/>
      <c r="BU18" s="431"/>
      <c r="BV18" s="429">
        <v>1331150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163</v>
      </c>
      <c r="C19" s="472"/>
      <c r="D19" s="472"/>
      <c r="E19" s="544"/>
      <c r="F19" s="544"/>
      <c r="G19" s="544"/>
      <c r="H19" s="544"/>
      <c r="I19" s="544"/>
      <c r="J19" s="544"/>
      <c r="K19" s="544"/>
      <c r="L19" s="552">
        <v>81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164</v>
      </c>
      <c r="AZ19" s="464"/>
      <c r="BA19" s="464"/>
      <c r="BB19" s="464"/>
      <c r="BC19" s="464"/>
      <c r="BD19" s="464"/>
      <c r="BE19" s="464"/>
      <c r="BF19" s="464"/>
      <c r="BG19" s="464"/>
      <c r="BH19" s="464"/>
      <c r="BI19" s="464"/>
      <c r="BJ19" s="464"/>
      <c r="BK19" s="464"/>
      <c r="BL19" s="464"/>
      <c r="BM19" s="465"/>
      <c r="BN19" s="429">
        <v>2041496</v>
      </c>
      <c r="BO19" s="430"/>
      <c r="BP19" s="430"/>
      <c r="BQ19" s="430"/>
      <c r="BR19" s="430"/>
      <c r="BS19" s="430"/>
      <c r="BT19" s="430"/>
      <c r="BU19" s="431"/>
      <c r="BV19" s="429">
        <v>1975656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165</v>
      </c>
      <c r="C20" s="472"/>
      <c r="D20" s="472"/>
      <c r="E20" s="544"/>
      <c r="F20" s="544"/>
      <c r="G20" s="544"/>
      <c r="H20" s="544"/>
      <c r="I20" s="544"/>
      <c r="J20" s="544"/>
      <c r="K20" s="544"/>
      <c r="L20" s="552">
        <v>1001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167</v>
      </c>
      <c r="C22" s="567"/>
      <c r="D22" s="568"/>
      <c r="E22" s="441" t="s">
        <v>1</v>
      </c>
      <c r="F22" s="446"/>
      <c r="G22" s="446"/>
      <c r="H22" s="446"/>
      <c r="I22" s="446"/>
      <c r="J22" s="446"/>
      <c r="K22" s="436"/>
      <c r="L22" s="441" t="s">
        <v>168</v>
      </c>
      <c r="M22" s="446"/>
      <c r="N22" s="446"/>
      <c r="O22" s="446"/>
      <c r="P22" s="436"/>
      <c r="Q22" s="575" t="s">
        <v>169</v>
      </c>
      <c r="R22" s="576"/>
      <c r="S22" s="576"/>
      <c r="T22" s="576"/>
      <c r="U22" s="576"/>
      <c r="V22" s="577"/>
      <c r="W22" s="581" t="s">
        <v>170</v>
      </c>
      <c r="X22" s="567"/>
      <c r="Y22" s="568"/>
      <c r="Z22" s="441" t="s">
        <v>1</v>
      </c>
      <c r="AA22" s="446"/>
      <c r="AB22" s="446"/>
      <c r="AC22" s="446"/>
      <c r="AD22" s="446"/>
      <c r="AE22" s="446"/>
      <c r="AF22" s="446"/>
      <c r="AG22" s="436"/>
      <c r="AH22" s="594" t="s">
        <v>171</v>
      </c>
      <c r="AI22" s="446"/>
      <c r="AJ22" s="446"/>
      <c r="AK22" s="446"/>
      <c r="AL22" s="436"/>
      <c r="AM22" s="594" t="s">
        <v>172</v>
      </c>
      <c r="AN22" s="595"/>
      <c r="AO22" s="595"/>
      <c r="AP22" s="595"/>
      <c r="AQ22" s="595"/>
      <c r="AR22" s="596"/>
      <c r="AS22" s="575" t="s">
        <v>169</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173</v>
      </c>
      <c r="AZ23" s="390"/>
      <c r="BA23" s="390"/>
      <c r="BB23" s="390"/>
      <c r="BC23" s="390"/>
      <c r="BD23" s="390"/>
      <c r="BE23" s="390"/>
      <c r="BF23" s="390"/>
      <c r="BG23" s="390"/>
      <c r="BH23" s="390"/>
      <c r="BI23" s="390"/>
      <c r="BJ23" s="390"/>
      <c r="BK23" s="390"/>
      <c r="BL23" s="390"/>
      <c r="BM23" s="391"/>
      <c r="BN23" s="429">
        <v>2700651</v>
      </c>
      <c r="BO23" s="430"/>
      <c r="BP23" s="430"/>
      <c r="BQ23" s="430"/>
      <c r="BR23" s="430"/>
      <c r="BS23" s="430"/>
      <c r="BT23" s="430"/>
      <c r="BU23" s="431"/>
      <c r="BV23" s="429">
        <v>2513111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174</v>
      </c>
      <c r="F24" s="459"/>
      <c r="G24" s="459"/>
      <c r="H24" s="459"/>
      <c r="I24" s="459"/>
      <c r="J24" s="459"/>
      <c r="K24" s="460"/>
      <c r="L24" s="480">
        <v>1</v>
      </c>
      <c r="M24" s="481"/>
      <c r="N24" s="481"/>
      <c r="O24" s="481"/>
      <c r="P24" s="523"/>
      <c r="Q24" s="480">
        <v>6680</v>
      </c>
      <c r="R24" s="481"/>
      <c r="S24" s="481"/>
      <c r="T24" s="481"/>
      <c r="U24" s="481"/>
      <c r="V24" s="523"/>
      <c r="W24" s="582"/>
      <c r="X24" s="570"/>
      <c r="Y24" s="571"/>
      <c r="Z24" s="479" t="s">
        <v>175</v>
      </c>
      <c r="AA24" s="459"/>
      <c r="AB24" s="459"/>
      <c r="AC24" s="459"/>
      <c r="AD24" s="459"/>
      <c r="AE24" s="459"/>
      <c r="AF24" s="459"/>
      <c r="AG24" s="460"/>
      <c r="AH24" s="480">
        <v>40</v>
      </c>
      <c r="AI24" s="481"/>
      <c r="AJ24" s="481"/>
      <c r="AK24" s="481"/>
      <c r="AL24" s="523"/>
      <c r="AM24" s="480">
        <v>120280</v>
      </c>
      <c r="AN24" s="481"/>
      <c r="AO24" s="481"/>
      <c r="AP24" s="481"/>
      <c r="AQ24" s="481"/>
      <c r="AR24" s="523"/>
      <c r="AS24" s="480">
        <v>3007</v>
      </c>
      <c r="AT24" s="481"/>
      <c r="AU24" s="481"/>
      <c r="AV24" s="481"/>
      <c r="AW24" s="481"/>
      <c r="AX24" s="482"/>
      <c r="AY24" s="602" t="s">
        <v>176</v>
      </c>
      <c r="AZ24" s="603"/>
      <c r="BA24" s="603"/>
      <c r="BB24" s="603"/>
      <c r="BC24" s="603"/>
      <c r="BD24" s="603"/>
      <c r="BE24" s="603"/>
      <c r="BF24" s="603"/>
      <c r="BG24" s="603"/>
      <c r="BH24" s="603"/>
      <c r="BI24" s="603"/>
      <c r="BJ24" s="603"/>
      <c r="BK24" s="603"/>
      <c r="BL24" s="603"/>
      <c r="BM24" s="604"/>
      <c r="BN24" s="429">
        <v>1996641</v>
      </c>
      <c r="BO24" s="430"/>
      <c r="BP24" s="430"/>
      <c r="BQ24" s="430"/>
      <c r="BR24" s="430"/>
      <c r="BS24" s="430"/>
      <c r="BT24" s="430"/>
      <c r="BU24" s="431"/>
      <c r="BV24" s="429">
        <v>1822790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177</v>
      </c>
      <c r="F25" s="459"/>
      <c r="G25" s="459"/>
      <c r="H25" s="459"/>
      <c r="I25" s="459"/>
      <c r="J25" s="459"/>
      <c r="K25" s="460"/>
      <c r="L25" s="480">
        <v>1</v>
      </c>
      <c r="M25" s="481"/>
      <c r="N25" s="481"/>
      <c r="O25" s="481"/>
      <c r="P25" s="523"/>
      <c r="Q25" s="480">
        <v>5550</v>
      </c>
      <c r="R25" s="481"/>
      <c r="S25" s="481"/>
      <c r="T25" s="481"/>
      <c r="U25" s="481"/>
      <c r="V25" s="523"/>
      <c r="W25" s="582"/>
      <c r="X25" s="570"/>
      <c r="Y25" s="571"/>
      <c r="Z25" s="479" t="s">
        <v>178</v>
      </c>
      <c r="AA25" s="459"/>
      <c r="AB25" s="459"/>
      <c r="AC25" s="459"/>
      <c r="AD25" s="459"/>
      <c r="AE25" s="459"/>
      <c r="AF25" s="459"/>
      <c r="AG25" s="460"/>
      <c r="AH25" s="480" t="s">
        <v>138</v>
      </c>
      <c r="AI25" s="481"/>
      <c r="AJ25" s="481"/>
      <c r="AK25" s="481"/>
      <c r="AL25" s="523"/>
      <c r="AM25" s="480" t="s">
        <v>138</v>
      </c>
      <c r="AN25" s="481"/>
      <c r="AO25" s="481"/>
      <c r="AP25" s="481"/>
      <c r="AQ25" s="481"/>
      <c r="AR25" s="523"/>
      <c r="AS25" s="480" t="s">
        <v>129</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t="s">
        <v>129</v>
      </c>
      <c r="BO25" s="393"/>
      <c r="BP25" s="393"/>
      <c r="BQ25" s="393"/>
      <c r="BR25" s="393"/>
      <c r="BS25" s="393"/>
      <c r="BT25" s="393"/>
      <c r="BU25" s="394"/>
      <c r="BV25" s="392" t="s">
        <v>138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9"/>
      <c r="G26" s="459"/>
      <c r="H26" s="459"/>
      <c r="I26" s="459"/>
      <c r="J26" s="459"/>
      <c r="K26" s="460"/>
      <c r="L26" s="480">
        <v>1</v>
      </c>
      <c r="M26" s="481"/>
      <c r="N26" s="481"/>
      <c r="O26" s="481"/>
      <c r="P26" s="523"/>
      <c r="Q26" s="480">
        <v>5050</v>
      </c>
      <c r="R26" s="481"/>
      <c r="S26" s="481"/>
      <c r="T26" s="481"/>
      <c r="U26" s="481"/>
      <c r="V26" s="523"/>
      <c r="W26" s="582"/>
      <c r="X26" s="570"/>
      <c r="Y26" s="571"/>
      <c r="Z26" s="479" t="s">
        <v>181</v>
      </c>
      <c r="AA26" s="592"/>
      <c r="AB26" s="592"/>
      <c r="AC26" s="592"/>
      <c r="AD26" s="592"/>
      <c r="AE26" s="592"/>
      <c r="AF26" s="592"/>
      <c r="AG26" s="593"/>
      <c r="AH26" s="480" t="s">
        <v>138</v>
      </c>
      <c r="AI26" s="481"/>
      <c r="AJ26" s="481"/>
      <c r="AK26" s="481"/>
      <c r="AL26" s="523"/>
      <c r="AM26" s="480" t="s">
        <v>138</v>
      </c>
      <c r="AN26" s="481"/>
      <c r="AO26" s="481"/>
      <c r="AP26" s="481"/>
      <c r="AQ26" s="481"/>
      <c r="AR26" s="523"/>
      <c r="AS26" s="480" t="s">
        <v>138</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9"/>
      <c r="G27" s="459"/>
      <c r="H27" s="459"/>
      <c r="I27" s="459"/>
      <c r="J27" s="459"/>
      <c r="K27" s="460"/>
      <c r="L27" s="480">
        <v>1</v>
      </c>
      <c r="M27" s="481"/>
      <c r="N27" s="481"/>
      <c r="O27" s="481"/>
      <c r="P27" s="523"/>
      <c r="Q27" s="480">
        <v>2750</v>
      </c>
      <c r="R27" s="481"/>
      <c r="S27" s="481"/>
      <c r="T27" s="481"/>
      <c r="U27" s="481"/>
      <c r="V27" s="523"/>
      <c r="W27" s="582"/>
      <c r="X27" s="570"/>
      <c r="Y27" s="571"/>
      <c r="Z27" s="479" t="s">
        <v>184</v>
      </c>
      <c r="AA27" s="459"/>
      <c r="AB27" s="459"/>
      <c r="AC27" s="459"/>
      <c r="AD27" s="459"/>
      <c r="AE27" s="459"/>
      <c r="AF27" s="459"/>
      <c r="AG27" s="460"/>
      <c r="AH27" s="480" t="s">
        <v>138</v>
      </c>
      <c r="AI27" s="481"/>
      <c r="AJ27" s="481"/>
      <c r="AK27" s="481"/>
      <c r="AL27" s="523"/>
      <c r="AM27" s="480" t="s">
        <v>138</v>
      </c>
      <c r="AN27" s="481"/>
      <c r="AO27" s="481"/>
      <c r="AP27" s="481"/>
      <c r="AQ27" s="481"/>
      <c r="AR27" s="523"/>
      <c r="AS27" s="480" t="s">
        <v>128</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v>145610</v>
      </c>
      <c r="BO27" s="606"/>
      <c r="BP27" s="606"/>
      <c r="BQ27" s="606"/>
      <c r="BR27" s="606"/>
      <c r="BS27" s="606"/>
      <c r="BT27" s="606"/>
      <c r="BU27" s="607"/>
      <c r="BV27" s="605">
        <v>145600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2060</v>
      </c>
      <c r="R28" s="481"/>
      <c r="S28" s="481"/>
      <c r="T28" s="481"/>
      <c r="U28" s="481"/>
      <c r="V28" s="523"/>
      <c r="W28" s="582"/>
      <c r="X28" s="570"/>
      <c r="Y28" s="571"/>
      <c r="Z28" s="479" t="s">
        <v>187</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188</v>
      </c>
      <c r="AZ28" s="609"/>
      <c r="BA28" s="609"/>
      <c r="BB28" s="610"/>
      <c r="BC28" s="389" t="s">
        <v>47</v>
      </c>
      <c r="BD28" s="390"/>
      <c r="BE28" s="390"/>
      <c r="BF28" s="390"/>
      <c r="BG28" s="390"/>
      <c r="BH28" s="390"/>
      <c r="BI28" s="390"/>
      <c r="BJ28" s="390"/>
      <c r="BK28" s="390"/>
      <c r="BL28" s="390"/>
      <c r="BM28" s="391"/>
      <c r="BN28" s="392">
        <v>771700</v>
      </c>
      <c r="BO28" s="393"/>
      <c r="BP28" s="393"/>
      <c r="BQ28" s="393"/>
      <c r="BR28" s="393"/>
      <c r="BS28" s="393"/>
      <c r="BT28" s="393"/>
      <c r="BU28" s="394"/>
      <c r="BV28" s="392">
        <v>742602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6</v>
      </c>
      <c r="M29" s="481"/>
      <c r="N29" s="481"/>
      <c r="O29" s="481"/>
      <c r="P29" s="523"/>
      <c r="Q29" s="480">
        <v>1860</v>
      </c>
      <c r="R29" s="481"/>
      <c r="S29" s="481"/>
      <c r="T29" s="481"/>
      <c r="U29" s="481"/>
      <c r="V29" s="523"/>
      <c r="W29" s="583"/>
      <c r="X29" s="584"/>
      <c r="Y29" s="585"/>
      <c r="Z29" s="479" t="s">
        <v>190</v>
      </c>
      <c r="AA29" s="459"/>
      <c r="AB29" s="459"/>
      <c r="AC29" s="459"/>
      <c r="AD29" s="459"/>
      <c r="AE29" s="459"/>
      <c r="AF29" s="459"/>
      <c r="AG29" s="460"/>
      <c r="AH29" s="480">
        <v>40</v>
      </c>
      <c r="AI29" s="481"/>
      <c r="AJ29" s="481"/>
      <c r="AK29" s="481"/>
      <c r="AL29" s="523"/>
      <c r="AM29" s="480">
        <v>120280</v>
      </c>
      <c r="AN29" s="481"/>
      <c r="AO29" s="481"/>
      <c r="AP29" s="481"/>
      <c r="AQ29" s="481"/>
      <c r="AR29" s="523"/>
      <c r="AS29" s="480">
        <v>3007</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139300</v>
      </c>
      <c r="BO29" s="430"/>
      <c r="BP29" s="430"/>
      <c r="BQ29" s="430"/>
      <c r="BR29" s="430"/>
      <c r="BS29" s="430"/>
      <c r="BT29" s="430"/>
      <c r="BU29" s="431"/>
      <c r="BV29" s="429">
        <v>132275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94.4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1519632</v>
      </c>
      <c r="BO30" s="606"/>
      <c r="BP30" s="606"/>
      <c r="BQ30" s="606"/>
      <c r="BR30" s="606"/>
      <c r="BS30" s="606"/>
      <c r="BT30" s="606"/>
      <c r="BU30" s="607"/>
      <c r="BV30" s="605">
        <v>1505805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200</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199</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麻績村国民健康保険特別会計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麻績村水道事業特別会計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松本広域連合（一般会計）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麻績村介護保険特別会計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麻績村下水道事業特別会計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松本広域連合（ふるさと市町村圏事業特別会計）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麻績村後期高齢者医療特別会計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7</v>
      </c>
      <c r="BF36" s="618"/>
      <c r="BG36" s="619" t="str">
        <f>IF('各会計、関係団体の財政状況及び健全化判断比率'!B33="","",'各会計、関係団体の財政状況及び健全化判断比率'!B33)</f>
        <v>麻績村聖高原別荘地地上権分譲事業特別会計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長野県市町村自治振興組合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8</v>
      </c>
      <c r="BF37" s="618"/>
      <c r="BG37" s="619" t="str">
        <f>IF('各会計、関係団体の財政状況及び健全化判断比率'!B34="","",'各会計、関係団体の財政状況及び健全化判断比率'!B34)</f>
        <v>麻績村住宅団地分譲事業特別会計</v>
      </c>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長野県後期高齢者医療広域連合（一般会計）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長野県後期高齢者医療広域連合（後期高齢者医療特別会計）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長野県市町村総合事務組合（一般会計）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長野県市町村総合事務組合（非常勤職員公務災害補償特別会計）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中信地域町村交通災害共済事務組合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松塩安筑老人福祉施設組合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松塩筑木曽老人福祉施設組合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LuMtyZloVT7PYR3e6rJlzpn8tjcncrdbjzsjh/LXArVe52gVgXt1RAthVkpRyR+U2vskvytNP1QVS6zlS1zbug==" saltValue="vcS1kn2MfRmgCagrNGuD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3" t="s">
        <v>573</v>
      </c>
      <c r="D34" s="1213"/>
      <c r="E34" s="1214"/>
      <c r="F34" s="32">
        <v>108.05</v>
      </c>
      <c r="G34" s="33">
        <v>108.63</v>
      </c>
      <c r="H34" s="33">
        <v>111.76</v>
      </c>
      <c r="I34" s="33">
        <v>111.46</v>
      </c>
      <c r="J34" s="34">
        <v>110.48</v>
      </c>
      <c r="K34" s="22"/>
      <c r="L34" s="22"/>
      <c r="M34" s="22"/>
      <c r="N34" s="22"/>
      <c r="O34" s="22"/>
      <c r="P34" s="22"/>
    </row>
    <row r="35" spans="1:16" ht="39" customHeight="1" x14ac:dyDescent="0.15">
      <c r="A35" s="22"/>
      <c r="B35" s="35"/>
      <c r="C35" s="1207" t="s">
        <v>574</v>
      </c>
      <c r="D35" s="1208"/>
      <c r="E35" s="1209"/>
      <c r="F35" s="36">
        <v>7.98</v>
      </c>
      <c r="G35" s="37">
        <v>4.6500000000000004</v>
      </c>
      <c r="H35" s="37">
        <v>4.5</v>
      </c>
      <c r="I35" s="37">
        <v>4.93</v>
      </c>
      <c r="J35" s="38">
        <v>7.13</v>
      </c>
      <c r="K35" s="22"/>
      <c r="L35" s="22"/>
      <c r="M35" s="22"/>
      <c r="N35" s="22"/>
      <c r="O35" s="22"/>
      <c r="P35" s="22"/>
    </row>
    <row r="36" spans="1:16" ht="39" customHeight="1" x14ac:dyDescent="0.15">
      <c r="A36" s="22"/>
      <c r="B36" s="35"/>
      <c r="C36" s="1207" t="s">
        <v>575</v>
      </c>
      <c r="D36" s="1208"/>
      <c r="E36" s="1209"/>
      <c r="F36" s="36">
        <v>2.2599999999999998</v>
      </c>
      <c r="G36" s="37">
        <v>2.06</v>
      </c>
      <c r="H36" s="37">
        <v>2.78</v>
      </c>
      <c r="I36" s="37">
        <v>3.65</v>
      </c>
      <c r="J36" s="38">
        <v>4.0999999999999996</v>
      </c>
      <c r="K36" s="22"/>
      <c r="L36" s="22"/>
      <c r="M36" s="22"/>
      <c r="N36" s="22"/>
      <c r="O36" s="22"/>
      <c r="P36" s="22"/>
    </row>
    <row r="37" spans="1:16" ht="39" customHeight="1" x14ac:dyDescent="0.15">
      <c r="A37" s="22"/>
      <c r="B37" s="35"/>
      <c r="C37" s="1207" t="s">
        <v>576</v>
      </c>
      <c r="D37" s="1208"/>
      <c r="E37" s="1209"/>
      <c r="F37" s="36">
        <v>3.61</v>
      </c>
      <c r="G37" s="37">
        <v>3.17</v>
      </c>
      <c r="H37" s="37">
        <v>4.42</v>
      </c>
      <c r="I37" s="37">
        <v>2.79</v>
      </c>
      <c r="J37" s="38">
        <v>2.42</v>
      </c>
      <c r="K37" s="22"/>
      <c r="L37" s="22"/>
      <c r="M37" s="22"/>
      <c r="N37" s="22"/>
      <c r="O37" s="22"/>
      <c r="P37" s="22"/>
    </row>
    <row r="38" spans="1:16" ht="39" customHeight="1" x14ac:dyDescent="0.15">
      <c r="A38" s="22"/>
      <c r="B38" s="35"/>
      <c r="C38" s="1207" t="s">
        <v>577</v>
      </c>
      <c r="D38" s="1208"/>
      <c r="E38" s="1209"/>
      <c r="F38" s="36">
        <v>0.75</v>
      </c>
      <c r="G38" s="37">
        <v>0.75</v>
      </c>
      <c r="H38" s="37">
        <v>0.76</v>
      </c>
      <c r="I38" s="37">
        <v>0.76</v>
      </c>
      <c r="J38" s="38">
        <v>0.75</v>
      </c>
      <c r="K38" s="22"/>
      <c r="L38" s="22"/>
      <c r="M38" s="22"/>
      <c r="N38" s="22"/>
      <c r="O38" s="22"/>
      <c r="P38" s="22"/>
    </row>
    <row r="39" spans="1:16" ht="39" customHeight="1" x14ac:dyDescent="0.15">
      <c r="A39" s="22"/>
      <c r="B39" s="35"/>
      <c r="C39" s="1207" t="s">
        <v>578</v>
      </c>
      <c r="D39" s="1208"/>
      <c r="E39" s="1209"/>
      <c r="F39" s="36">
        <v>0.31</v>
      </c>
      <c r="G39" s="37">
        <v>0.23</v>
      </c>
      <c r="H39" s="37">
        <v>0.33</v>
      </c>
      <c r="I39" s="37">
        <v>0.32</v>
      </c>
      <c r="J39" s="38">
        <v>0.52</v>
      </c>
      <c r="K39" s="22"/>
      <c r="L39" s="22"/>
      <c r="M39" s="22"/>
      <c r="N39" s="22"/>
      <c r="O39" s="22"/>
      <c r="P39" s="22"/>
    </row>
    <row r="40" spans="1:16" ht="39" customHeight="1" x14ac:dyDescent="0.15">
      <c r="A40" s="22"/>
      <c r="B40" s="35"/>
      <c r="C40" s="1207" t="s">
        <v>579</v>
      </c>
      <c r="D40" s="1208"/>
      <c r="E40" s="1209"/>
      <c r="F40" s="36">
        <v>0.21</v>
      </c>
      <c r="G40" s="37">
        <v>0.26</v>
      </c>
      <c r="H40" s="37">
        <v>0.28000000000000003</v>
      </c>
      <c r="I40" s="37">
        <v>0.31</v>
      </c>
      <c r="J40" s="38">
        <v>0.2</v>
      </c>
      <c r="K40" s="22"/>
      <c r="L40" s="22"/>
      <c r="M40" s="22"/>
      <c r="N40" s="22"/>
      <c r="O40" s="22"/>
      <c r="P40" s="22"/>
    </row>
    <row r="41" spans="1:16" ht="39" customHeight="1" x14ac:dyDescent="0.15">
      <c r="A41" s="22"/>
      <c r="B41" s="35"/>
      <c r="C41" s="1207" t="s">
        <v>580</v>
      </c>
      <c r="D41" s="1208"/>
      <c r="E41" s="1209"/>
      <c r="F41" s="36">
        <v>0.01</v>
      </c>
      <c r="G41" s="37">
        <v>0.02</v>
      </c>
      <c r="H41" s="37">
        <v>0.02</v>
      </c>
      <c r="I41" s="37">
        <v>0.02</v>
      </c>
      <c r="J41" s="38">
        <v>0.02</v>
      </c>
      <c r="K41" s="22"/>
      <c r="L41" s="22"/>
      <c r="M41" s="22"/>
      <c r="N41" s="22"/>
      <c r="O41" s="22"/>
      <c r="P41" s="22"/>
    </row>
    <row r="42" spans="1:16" ht="39" customHeight="1" x14ac:dyDescent="0.15">
      <c r="A42" s="22"/>
      <c r="B42" s="39"/>
      <c r="C42" s="1207" t="s">
        <v>581</v>
      </c>
      <c r="D42" s="1208"/>
      <c r="E42" s="1209"/>
      <c r="F42" s="36" t="s">
        <v>525</v>
      </c>
      <c r="G42" s="37" t="s">
        <v>525</v>
      </c>
      <c r="H42" s="37" t="s">
        <v>525</v>
      </c>
      <c r="I42" s="37" t="s">
        <v>525</v>
      </c>
      <c r="J42" s="38" t="s">
        <v>525</v>
      </c>
      <c r="K42" s="22"/>
      <c r="L42" s="22"/>
      <c r="M42" s="22"/>
      <c r="N42" s="22"/>
      <c r="O42" s="22"/>
      <c r="P42" s="22"/>
    </row>
    <row r="43" spans="1:16" ht="39" customHeight="1" thickBot="1" x14ac:dyDescent="0.2">
      <c r="A43" s="22"/>
      <c r="B43" s="40"/>
      <c r="C43" s="1210" t="s">
        <v>582</v>
      </c>
      <c r="D43" s="1211"/>
      <c r="E43" s="1212"/>
      <c r="F43" s="41">
        <v>0.11</v>
      </c>
      <c r="G43" s="42">
        <v>0.03</v>
      </c>
      <c r="H43" s="42">
        <v>0.03</v>
      </c>
      <c r="I43" s="42">
        <v>0</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3sqarEFKC0EcTugv1GVq/DQH1qknxx8sLTwTuWYZddonN5EgaOv3ujK48eWuohVx2W6wVhJmNN5fG3cFQ0gg==" saltValue="Kf+wzvBuTrxQKnXq2V1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K44"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225</v>
      </c>
      <c r="L45" s="60">
        <v>228</v>
      </c>
      <c r="M45" s="60">
        <v>209</v>
      </c>
      <c r="N45" s="60">
        <v>217</v>
      </c>
      <c r="O45" s="61">
        <v>235</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525</v>
      </c>
      <c r="L46" s="64" t="s">
        <v>525</v>
      </c>
      <c r="M46" s="64" t="s">
        <v>525</v>
      </c>
      <c r="N46" s="64" t="s">
        <v>525</v>
      </c>
      <c r="O46" s="65" t="s">
        <v>525</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525</v>
      </c>
      <c r="L47" s="64" t="s">
        <v>525</v>
      </c>
      <c r="M47" s="64" t="s">
        <v>525</v>
      </c>
      <c r="N47" s="64" t="s">
        <v>525</v>
      </c>
      <c r="O47" s="65" t="s">
        <v>525</v>
      </c>
      <c r="P47" s="48"/>
      <c r="Q47" s="48"/>
      <c r="R47" s="48"/>
      <c r="S47" s="48"/>
      <c r="T47" s="48"/>
      <c r="U47" s="48"/>
    </row>
    <row r="48" spans="1:21" ht="30.75" customHeight="1" x14ac:dyDescent="0.15">
      <c r="A48" s="48"/>
      <c r="B48" s="1217"/>
      <c r="C48" s="1218"/>
      <c r="D48" s="62"/>
      <c r="E48" s="1223" t="s">
        <v>14</v>
      </c>
      <c r="F48" s="1223"/>
      <c r="G48" s="1223"/>
      <c r="H48" s="1223"/>
      <c r="I48" s="1223"/>
      <c r="J48" s="1224"/>
      <c r="K48" s="63">
        <v>165</v>
      </c>
      <c r="L48" s="64">
        <v>155</v>
      </c>
      <c r="M48" s="64">
        <v>145</v>
      </c>
      <c r="N48" s="64">
        <v>133</v>
      </c>
      <c r="O48" s="65">
        <v>134</v>
      </c>
      <c r="P48" s="48"/>
      <c r="Q48" s="48"/>
      <c r="R48" s="48"/>
      <c r="S48" s="48"/>
      <c r="T48" s="48"/>
      <c r="U48" s="48"/>
    </row>
    <row r="49" spans="1:21" ht="30.75" customHeight="1" x14ac:dyDescent="0.15">
      <c r="A49" s="48"/>
      <c r="B49" s="1217"/>
      <c r="C49" s="1218"/>
      <c r="D49" s="62"/>
      <c r="E49" s="1223" t="s">
        <v>15</v>
      </c>
      <c r="F49" s="1223"/>
      <c r="G49" s="1223"/>
      <c r="H49" s="1223"/>
      <c r="I49" s="1223"/>
      <c r="J49" s="1224"/>
      <c r="K49" s="63">
        <v>9</v>
      </c>
      <c r="L49" s="64">
        <v>7</v>
      </c>
      <c r="M49" s="64">
        <v>6</v>
      </c>
      <c r="N49" s="64">
        <v>2</v>
      </c>
      <c r="O49" s="65">
        <v>3</v>
      </c>
      <c r="P49" s="48"/>
      <c r="Q49" s="48"/>
      <c r="R49" s="48"/>
      <c r="S49" s="48"/>
      <c r="T49" s="48"/>
      <c r="U49" s="48"/>
    </row>
    <row r="50" spans="1:21" ht="30.75" customHeight="1" x14ac:dyDescent="0.15">
      <c r="A50" s="48"/>
      <c r="B50" s="1217"/>
      <c r="C50" s="1218"/>
      <c r="D50" s="62"/>
      <c r="E50" s="1223" t="s">
        <v>16</v>
      </c>
      <c r="F50" s="1223"/>
      <c r="G50" s="1223"/>
      <c r="H50" s="1223"/>
      <c r="I50" s="1223"/>
      <c r="J50" s="1224"/>
      <c r="K50" s="63" t="s">
        <v>525</v>
      </c>
      <c r="L50" s="64" t="s">
        <v>525</v>
      </c>
      <c r="M50" s="64" t="s">
        <v>525</v>
      </c>
      <c r="N50" s="64" t="s">
        <v>525</v>
      </c>
      <c r="O50" s="65" t="s">
        <v>525</v>
      </c>
      <c r="P50" s="48"/>
      <c r="Q50" s="48"/>
      <c r="R50" s="48"/>
      <c r="S50" s="48"/>
      <c r="T50" s="48"/>
      <c r="U50" s="48"/>
    </row>
    <row r="51" spans="1:21" ht="30.75" customHeight="1" x14ac:dyDescent="0.15">
      <c r="A51" s="48"/>
      <c r="B51" s="1219"/>
      <c r="C51" s="1220"/>
      <c r="D51" s="66"/>
      <c r="E51" s="1223" t="s">
        <v>17</v>
      </c>
      <c r="F51" s="1223"/>
      <c r="G51" s="1223"/>
      <c r="H51" s="1223"/>
      <c r="I51" s="1223"/>
      <c r="J51" s="1224"/>
      <c r="K51" s="63" t="s">
        <v>525</v>
      </c>
      <c r="L51" s="64" t="s">
        <v>525</v>
      </c>
      <c r="M51" s="64" t="s">
        <v>525</v>
      </c>
      <c r="N51" s="64" t="s">
        <v>525</v>
      </c>
      <c r="O51" s="65" t="s">
        <v>525</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311</v>
      </c>
      <c r="L52" s="64">
        <v>311</v>
      </c>
      <c r="M52" s="64">
        <v>287</v>
      </c>
      <c r="N52" s="64">
        <v>290</v>
      </c>
      <c r="O52" s="65">
        <v>301</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88</v>
      </c>
      <c r="L53" s="69">
        <v>79</v>
      </c>
      <c r="M53" s="69">
        <v>73</v>
      </c>
      <c r="N53" s="69">
        <v>62</v>
      </c>
      <c r="O53" s="70">
        <v>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1" t="s">
        <v>24</v>
      </c>
      <c r="C57" s="1232"/>
      <c r="D57" s="1235" t="s">
        <v>25</v>
      </c>
      <c r="E57" s="1236"/>
      <c r="F57" s="1236"/>
      <c r="G57" s="1236"/>
      <c r="H57" s="1236"/>
      <c r="I57" s="1236"/>
      <c r="J57" s="1237"/>
      <c r="K57" s="83" t="s">
        <v>591</v>
      </c>
      <c r="L57" s="84" t="s">
        <v>591</v>
      </c>
      <c r="M57" s="84" t="s">
        <v>591</v>
      </c>
      <c r="N57" s="84" t="s">
        <v>591</v>
      </c>
      <c r="O57" s="85" t="s">
        <v>591</v>
      </c>
    </row>
    <row r="58" spans="1:21" ht="31.5" customHeight="1" thickBot="1" x14ac:dyDescent="0.2">
      <c r="B58" s="1233"/>
      <c r="C58" s="1234"/>
      <c r="D58" s="1238" t="s">
        <v>26</v>
      </c>
      <c r="E58" s="1239"/>
      <c r="F58" s="1239"/>
      <c r="G58" s="1239"/>
      <c r="H58" s="1239"/>
      <c r="I58" s="1239"/>
      <c r="J58" s="1240"/>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4JnyOPB8YWxBOtiipytMg8RmrQinaO0QsTndcXa9ZlkLaAa+xLoS7n6YUYCghRkxVxvN95gYGTVpmFbhtCiQ==" saltValue="saAcn3rjhP0LXxGJ+GpR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41" t="s">
        <v>29</v>
      </c>
      <c r="C41" s="1242"/>
      <c r="D41" s="102"/>
      <c r="E41" s="1247" t="s">
        <v>30</v>
      </c>
      <c r="F41" s="1247"/>
      <c r="G41" s="1247"/>
      <c r="H41" s="1248"/>
      <c r="I41" s="103">
        <v>2297</v>
      </c>
      <c r="J41" s="104">
        <v>2425</v>
      </c>
      <c r="K41" s="104">
        <v>2501</v>
      </c>
      <c r="L41" s="104">
        <v>2513</v>
      </c>
      <c r="M41" s="105">
        <v>2701</v>
      </c>
    </row>
    <row r="42" spans="2:13" ht="27.75" customHeight="1" x14ac:dyDescent="0.15">
      <c r="B42" s="1243"/>
      <c r="C42" s="1244"/>
      <c r="D42" s="106"/>
      <c r="E42" s="1249" t="s">
        <v>31</v>
      </c>
      <c r="F42" s="1249"/>
      <c r="G42" s="1249"/>
      <c r="H42" s="1250"/>
      <c r="I42" s="107" t="s">
        <v>525</v>
      </c>
      <c r="J42" s="108" t="s">
        <v>525</v>
      </c>
      <c r="K42" s="108" t="s">
        <v>525</v>
      </c>
      <c r="L42" s="108" t="s">
        <v>525</v>
      </c>
      <c r="M42" s="109" t="s">
        <v>525</v>
      </c>
    </row>
    <row r="43" spans="2:13" ht="27.75" customHeight="1" x14ac:dyDescent="0.15">
      <c r="B43" s="1243"/>
      <c r="C43" s="1244"/>
      <c r="D43" s="106"/>
      <c r="E43" s="1249" t="s">
        <v>32</v>
      </c>
      <c r="F43" s="1249"/>
      <c r="G43" s="1249"/>
      <c r="H43" s="1250"/>
      <c r="I43" s="107">
        <v>1890</v>
      </c>
      <c r="J43" s="108">
        <v>1701</v>
      </c>
      <c r="K43" s="108">
        <v>1564</v>
      </c>
      <c r="L43" s="108">
        <v>1425</v>
      </c>
      <c r="M43" s="109">
        <v>1330</v>
      </c>
    </row>
    <row r="44" spans="2:13" ht="27.75" customHeight="1" x14ac:dyDescent="0.15">
      <c r="B44" s="1243"/>
      <c r="C44" s="1244"/>
      <c r="D44" s="106"/>
      <c r="E44" s="1249" t="s">
        <v>33</v>
      </c>
      <c r="F44" s="1249"/>
      <c r="G44" s="1249"/>
      <c r="H44" s="1250"/>
      <c r="I44" s="107">
        <v>37</v>
      </c>
      <c r="J44" s="108">
        <v>29</v>
      </c>
      <c r="K44" s="108">
        <v>24</v>
      </c>
      <c r="L44" s="108">
        <v>23</v>
      </c>
      <c r="M44" s="109">
        <v>19</v>
      </c>
    </row>
    <row r="45" spans="2:13" ht="27.75" customHeight="1" x14ac:dyDescent="0.15">
      <c r="B45" s="1243"/>
      <c r="C45" s="1244"/>
      <c r="D45" s="106"/>
      <c r="E45" s="1249" t="s">
        <v>34</v>
      </c>
      <c r="F45" s="1249"/>
      <c r="G45" s="1249"/>
      <c r="H45" s="1250"/>
      <c r="I45" s="107">
        <v>605</v>
      </c>
      <c r="J45" s="108">
        <v>588</v>
      </c>
      <c r="K45" s="108">
        <v>571</v>
      </c>
      <c r="L45" s="108">
        <v>538</v>
      </c>
      <c r="M45" s="109">
        <v>523</v>
      </c>
    </row>
    <row r="46" spans="2:13" ht="27.75" customHeight="1" x14ac:dyDescent="0.15">
      <c r="B46" s="1243"/>
      <c r="C46" s="1244"/>
      <c r="D46" s="110"/>
      <c r="E46" s="1249" t="s">
        <v>35</v>
      </c>
      <c r="F46" s="1249"/>
      <c r="G46" s="1249"/>
      <c r="H46" s="1250"/>
      <c r="I46" s="107" t="s">
        <v>525</v>
      </c>
      <c r="J46" s="108" t="s">
        <v>525</v>
      </c>
      <c r="K46" s="108" t="s">
        <v>525</v>
      </c>
      <c r="L46" s="108" t="s">
        <v>525</v>
      </c>
      <c r="M46" s="109" t="s">
        <v>525</v>
      </c>
    </row>
    <row r="47" spans="2:13" ht="27.75" customHeight="1" x14ac:dyDescent="0.15">
      <c r="B47" s="1243"/>
      <c r="C47" s="1244"/>
      <c r="D47" s="111"/>
      <c r="E47" s="1251" t="s">
        <v>36</v>
      </c>
      <c r="F47" s="1252"/>
      <c r="G47" s="1252"/>
      <c r="H47" s="1253"/>
      <c r="I47" s="107" t="s">
        <v>525</v>
      </c>
      <c r="J47" s="108" t="s">
        <v>525</v>
      </c>
      <c r="K47" s="108" t="s">
        <v>525</v>
      </c>
      <c r="L47" s="108" t="s">
        <v>525</v>
      </c>
      <c r="M47" s="109" t="s">
        <v>525</v>
      </c>
    </row>
    <row r="48" spans="2:13" ht="27.75" customHeight="1" x14ac:dyDescent="0.15">
      <c r="B48" s="1243"/>
      <c r="C48" s="1244"/>
      <c r="D48" s="106"/>
      <c r="E48" s="1249" t="s">
        <v>37</v>
      </c>
      <c r="F48" s="1249"/>
      <c r="G48" s="1249"/>
      <c r="H48" s="1250"/>
      <c r="I48" s="107" t="s">
        <v>525</v>
      </c>
      <c r="J48" s="108" t="s">
        <v>525</v>
      </c>
      <c r="K48" s="108" t="s">
        <v>525</v>
      </c>
      <c r="L48" s="108" t="s">
        <v>525</v>
      </c>
      <c r="M48" s="109" t="s">
        <v>525</v>
      </c>
    </row>
    <row r="49" spans="2:13" ht="27.75" customHeight="1" x14ac:dyDescent="0.15">
      <c r="B49" s="1245"/>
      <c r="C49" s="1246"/>
      <c r="D49" s="106"/>
      <c r="E49" s="1249" t="s">
        <v>38</v>
      </c>
      <c r="F49" s="1249"/>
      <c r="G49" s="1249"/>
      <c r="H49" s="1250"/>
      <c r="I49" s="107" t="s">
        <v>525</v>
      </c>
      <c r="J49" s="108" t="s">
        <v>525</v>
      </c>
      <c r="K49" s="108" t="s">
        <v>525</v>
      </c>
      <c r="L49" s="108" t="s">
        <v>525</v>
      </c>
      <c r="M49" s="109" t="s">
        <v>525</v>
      </c>
    </row>
    <row r="50" spans="2:13" ht="27.75" customHeight="1" x14ac:dyDescent="0.15">
      <c r="B50" s="1254" t="s">
        <v>39</v>
      </c>
      <c r="C50" s="1255"/>
      <c r="D50" s="112"/>
      <c r="E50" s="1249" t="s">
        <v>40</v>
      </c>
      <c r="F50" s="1249"/>
      <c r="G50" s="1249"/>
      <c r="H50" s="1250"/>
      <c r="I50" s="107">
        <v>2319</v>
      </c>
      <c r="J50" s="108">
        <v>2484</v>
      </c>
      <c r="K50" s="108">
        <v>2526</v>
      </c>
      <c r="L50" s="108">
        <v>2567</v>
      </c>
      <c r="M50" s="109">
        <v>2633</v>
      </c>
    </row>
    <row r="51" spans="2:13" ht="27.75" customHeight="1" x14ac:dyDescent="0.15">
      <c r="B51" s="1243"/>
      <c r="C51" s="1244"/>
      <c r="D51" s="106"/>
      <c r="E51" s="1249" t="s">
        <v>41</v>
      </c>
      <c r="F51" s="1249"/>
      <c r="G51" s="1249"/>
      <c r="H51" s="1250"/>
      <c r="I51" s="107">
        <v>72</v>
      </c>
      <c r="J51" s="108">
        <v>65</v>
      </c>
      <c r="K51" s="108">
        <v>58</v>
      </c>
      <c r="L51" s="108">
        <v>51</v>
      </c>
      <c r="M51" s="109" t="s">
        <v>525</v>
      </c>
    </row>
    <row r="52" spans="2:13" ht="27.75" customHeight="1" x14ac:dyDescent="0.15">
      <c r="B52" s="1245"/>
      <c r="C52" s="1246"/>
      <c r="D52" s="106"/>
      <c r="E52" s="1249" t="s">
        <v>42</v>
      </c>
      <c r="F52" s="1249"/>
      <c r="G52" s="1249"/>
      <c r="H52" s="1250"/>
      <c r="I52" s="107">
        <v>2801</v>
      </c>
      <c r="J52" s="108">
        <v>2835</v>
      </c>
      <c r="K52" s="108">
        <v>2908</v>
      </c>
      <c r="L52" s="108">
        <v>2886</v>
      </c>
      <c r="M52" s="109">
        <v>2708</v>
      </c>
    </row>
    <row r="53" spans="2:13" ht="27.75" customHeight="1" thickBot="1" x14ac:dyDescent="0.2">
      <c r="B53" s="1256" t="s">
        <v>43</v>
      </c>
      <c r="C53" s="1257"/>
      <c r="D53" s="113"/>
      <c r="E53" s="1258" t="s">
        <v>44</v>
      </c>
      <c r="F53" s="1258"/>
      <c r="G53" s="1258"/>
      <c r="H53" s="1259"/>
      <c r="I53" s="114">
        <v>-363</v>
      </c>
      <c r="J53" s="115">
        <v>-640</v>
      </c>
      <c r="K53" s="115">
        <v>-831</v>
      </c>
      <c r="L53" s="115">
        <v>-1005</v>
      </c>
      <c r="M53" s="116">
        <v>-768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v/cBs0C2Nq4P2cKZW+MMUsLvsaujHat6QHF80KIz1nb/TjdbJIAns2cttoGO3ddEFlOLEDvkV2aRZAv8LzuHQ==" saltValue="ji4xbiIanwCsqyrOuUpq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topLeftCell="F61"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8" t="s">
        <v>47</v>
      </c>
      <c r="D55" s="1268"/>
      <c r="E55" s="1269"/>
      <c r="F55" s="128">
        <v>743</v>
      </c>
      <c r="G55" s="128">
        <v>743</v>
      </c>
      <c r="H55" s="129">
        <v>772</v>
      </c>
    </row>
    <row r="56" spans="2:8" ht="52.5" customHeight="1" x14ac:dyDescent="0.15">
      <c r="B56" s="130"/>
      <c r="C56" s="1270" t="s">
        <v>48</v>
      </c>
      <c r="D56" s="1270"/>
      <c r="E56" s="1271"/>
      <c r="F56" s="131">
        <v>127</v>
      </c>
      <c r="G56" s="131">
        <v>132</v>
      </c>
      <c r="H56" s="132">
        <v>139</v>
      </c>
    </row>
    <row r="57" spans="2:8" ht="53.25" customHeight="1" x14ac:dyDescent="0.15">
      <c r="B57" s="130"/>
      <c r="C57" s="1272" t="s">
        <v>49</v>
      </c>
      <c r="D57" s="1272"/>
      <c r="E57" s="1273"/>
      <c r="F57" s="133">
        <v>1493</v>
      </c>
      <c r="G57" s="133">
        <v>1506</v>
      </c>
      <c r="H57" s="134">
        <v>1520</v>
      </c>
    </row>
    <row r="58" spans="2:8" ht="45.75" customHeight="1" x14ac:dyDescent="0.15">
      <c r="B58" s="135"/>
      <c r="C58" s="1260" t="s">
        <v>592</v>
      </c>
      <c r="D58" s="1261"/>
      <c r="E58" s="1262"/>
      <c r="F58" s="136">
        <v>310</v>
      </c>
      <c r="G58" s="136">
        <v>310</v>
      </c>
      <c r="H58" s="137">
        <v>311</v>
      </c>
    </row>
    <row r="59" spans="2:8" ht="45.75" customHeight="1" x14ac:dyDescent="0.15">
      <c r="B59" s="135"/>
      <c r="C59" s="1260" t="s">
        <v>593</v>
      </c>
      <c r="D59" s="1261"/>
      <c r="E59" s="1262"/>
      <c r="F59" s="136">
        <v>244</v>
      </c>
      <c r="G59" s="136">
        <v>241</v>
      </c>
      <c r="H59" s="137">
        <v>241</v>
      </c>
    </row>
    <row r="60" spans="2:8" ht="45.75" customHeight="1" x14ac:dyDescent="0.15">
      <c r="B60" s="135"/>
      <c r="C60" s="1260" t="s">
        <v>594</v>
      </c>
      <c r="D60" s="1261"/>
      <c r="E60" s="1262"/>
      <c r="F60" s="136">
        <v>223</v>
      </c>
      <c r="G60" s="136">
        <v>233</v>
      </c>
      <c r="H60" s="137">
        <v>233</v>
      </c>
    </row>
    <row r="61" spans="2:8" ht="45.75" customHeight="1" x14ac:dyDescent="0.15">
      <c r="B61" s="135"/>
      <c r="C61" s="1260" t="s">
        <v>595</v>
      </c>
      <c r="D61" s="1261"/>
      <c r="E61" s="1262"/>
      <c r="F61" s="136">
        <v>187</v>
      </c>
      <c r="G61" s="136">
        <v>189</v>
      </c>
      <c r="H61" s="137">
        <v>198</v>
      </c>
    </row>
    <row r="62" spans="2:8" ht="45.75" customHeight="1" thickBot="1" x14ac:dyDescent="0.2">
      <c r="B62" s="138"/>
      <c r="C62" s="1263" t="s">
        <v>596</v>
      </c>
      <c r="D62" s="1264"/>
      <c r="E62" s="1265"/>
      <c r="F62" s="139">
        <v>148</v>
      </c>
      <c r="G62" s="139">
        <v>148</v>
      </c>
      <c r="H62" s="140">
        <v>145</v>
      </c>
    </row>
    <row r="63" spans="2:8" ht="52.5" customHeight="1" thickBot="1" x14ac:dyDescent="0.2">
      <c r="B63" s="141"/>
      <c r="C63" s="1266" t="s">
        <v>50</v>
      </c>
      <c r="D63" s="1266"/>
      <c r="E63" s="1267"/>
      <c r="F63" s="142">
        <v>2363</v>
      </c>
      <c r="G63" s="142">
        <v>2381</v>
      </c>
      <c r="H63" s="143">
        <v>2431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Suoof8b0g5hS2W09c5RZNK0zTsjf6McpjLGaHnfkJsWYt5csd9ipCPGJanb9cyZorBgGArvZhvIAftfCSfz1Sw==" saltValue="Kin8Ktt/yg+w3wpeqYpS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170522</v>
      </c>
      <c r="E3" s="162"/>
      <c r="F3" s="163">
        <v>245039</v>
      </c>
      <c r="G3" s="164"/>
      <c r="H3" s="165"/>
    </row>
    <row r="4" spans="1:8" x14ac:dyDescent="0.15">
      <c r="A4" s="166"/>
      <c r="B4" s="167"/>
      <c r="C4" s="168"/>
      <c r="D4" s="169">
        <v>106102</v>
      </c>
      <c r="E4" s="170"/>
      <c r="F4" s="171">
        <v>108922</v>
      </c>
      <c r="G4" s="172"/>
      <c r="H4" s="173"/>
    </row>
    <row r="5" spans="1:8" x14ac:dyDescent="0.15">
      <c r="A5" s="154" t="s">
        <v>559</v>
      </c>
      <c r="B5" s="159"/>
      <c r="C5" s="160"/>
      <c r="D5" s="161">
        <v>140344</v>
      </c>
      <c r="E5" s="162"/>
      <c r="F5" s="163">
        <v>291945</v>
      </c>
      <c r="G5" s="164"/>
      <c r="H5" s="165"/>
    </row>
    <row r="6" spans="1:8" x14ac:dyDescent="0.15">
      <c r="A6" s="166"/>
      <c r="B6" s="167"/>
      <c r="C6" s="168"/>
      <c r="D6" s="169">
        <v>97611</v>
      </c>
      <c r="E6" s="170"/>
      <c r="F6" s="171">
        <v>127651</v>
      </c>
      <c r="G6" s="172"/>
      <c r="H6" s="173"/>
    </row>
    <row r="7" spans="1:8" x14ac:dyDescent="0.15">
      <c r="A7" s="154" t="s">
        <v>560</v>
      </c>
      <c r="B7" s="159"/>
      <c r="C7" s="160"/>
      <c r="D7" s="161">
        <v>183444</v>
      </c>
      <c r="E7" s="162"/>
      <c r="F7" s="163">
        <v>291173</v>
      </c>
      <c r="G7" s="164"/>
      <c r="H7" s="165"/>
    </row>
    <row r="8" spans="1:8" x14ac:dyDescent="0.15">
      <c r="A8" s="166"/>
      <c r="B8" s="167"/>
      <c r="C8" s="168"/>
      <c r="D8" s="169">
        <v>85014</v>
      </c>
      <c r="E8" s="170"/>
      <c r="F8" s="171">
        <v>119071</v>
      </c>
      <c r="G8" s="172"/>
      <c r="H8" s="173"/>
    </row>
    <row r="9" spans="1:8" x14ac:dyDescent="0.15">
      <c r="A9" s="154" t="s">
        <v>561</v>
      </c>
      <c r="B9" s="159"/>
      <c r="C9" s="160"/>
      <c r="D9" s="161">
        <v>127953</v>
      </c>
      <c r="E9" s="162"/>
      <c r="F9" s="163">
        <v>271581</v>
      </c>
      <c r="G9" s="164"/>
      <c r="H9" s="165"/>
    </row>
    <row r="10" spans="1:8" x14ac:dyDescent="0.15">
      <c r="A10" s="166"/>
      <c r="B10" s="167"/>
      <c r="C10" s="168"/>
      <c r="D10" s="169">
        <v>97733</v>
      </c>
      <c r="E10" s="170"/>
      <c r="F10" s="171">
        <v>117844</v>
      </c>
      <c r="G10" s="172"/>
      <c r="H10" s="173"/>
    </row>
    <row r="11" spans="1:8" x14ac:dyDescent="0.15">
      <c r="A11" s="154" t="s">
        <v>562</v>
      </c>
      <c r="B11" s="159"/>
      <c r="C11" s="160"/>
      <c r="D11" s="161">
        <v>162074</v>
      </c>
      <c r="E11" s="162"/>
      <c r="F11" s="163">
        <v>268375</v>
      </c>
      <c r="G11" s="164"/>
      <c r="H11" s="165"/>
    </row>
    <row r="12" spans="1:8" x14ac:dyDescent="0.15">
      <c r="A12" s="166"/>
      <c r="B12" s="167"/>
      <c r="C12" s="174"/>
      <c r="D12" s="169">
        <v>135397</v>
      </c>
      <c r="E12" s="170"/>
      <c r="F12" s="171">
        <v>119602</v>
      </c>
      <c r="G12" s="172"/>
      <c r="H12" s="173"/>
    </row>
    <row r="13" spans="1:8" x14ac:dyDescent="0.15">
      <c r="A13" s="154"/>
      <c r="B13" s="159"/>
      <c r="C13" s="175"/>
      <c r="D13" s="176">
        <v>156867</v>
      </c>
      <c r="E13" s="177"/>
      <c r="F13" s="178">
        <v>273623</v>
      </c>
      <c r="G13" s="179"/>
      <c r="H13" s="165"/>
    </row>
    <row r="14" spans="1:8" x14ac:dyDescent="0.15">
      <c r="A14" s="166"/>
      <c r="B14" s="167"/>
      <c r="C14" s="168"/>
      <c r="D14" s="169">
        <v>104371</v>
      </c>
      <c r="E14" s="170"/>
      <c r="F14" s="171">
        <v>118618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7.98</v>
      </c>
      <c r="C19" s="180">
        <f>ROUND(VALUE(SUBSTITUTE(実質収支比率等に係る経年分析!G$48,"▲","-")),2)</f>
        <v>4.6500000000000004</v>
      </c>
      <c r="D19" s="180">
        <f>ROUND(VALUE(SUBSTITUTE(実質収支比率等に係る経年分析!H$48,"▲","-")),2)</f>
        <v>4.51</v>
      </c>
      <c r="E19" s="180">
        <f>ROUND(VALUE(SUBSTITUTE(実質収支比率等に係る経年分析!I$48,"▲","-")),2)</f>
        <v>4.93</v>
      </c>
      <c r="F19" s="180">
        <f>ROUND(VALUE(SUBSTITUTE(実質収支比率等に係る経年分析!J$48,"▲","-")),2)</f>
        <v>7.13</v>
      </c>
    </row>
    <row r="20" spans="1:11" x14ac:dyDescent="0.15">
      <c r="A20" s="180" t="s">
        <v>54</v>
      </c>
      <c r="B20" s="180">
        <f>ROUND(VALUE(SUBSTITUTE(実質収支比率等に係る経年分析!F$47,"▲","-")),2)</f>
        <v>43.96</v>
      </c>
      <c r="C20" s="180">
        <f>ROUND(VALUE(SUBSTITUTE(実質収支比率等に係る経年分析!G$47,"▲","-")),2)</f>
        <v>44.43</v>
      </c>
      <c r="D20" s="180">
        <f>ROUND(VALUE(SUBSTITUTE(実質収支比率等に係る経年分析!H$47,"▲","-")),2)</f>
        <v>45.71</v>
      </c>
      <c r="E20" s="180">
        <f>ROUND(VALUE(SUBSTITUTE(実質収支比率等に係る経年分析!I$47,"▲","-")),2)</f>
        <v>45.59</v>
      </c>
      <c r="F20" s="180">
        <f>ROUND(VALUE(SUBSTITUTE(実質収支比率等に係る経年分析!J$47,"▲","-")),2)</f>
        <v>46.96</v>
      </c>
    </row>
    <row r="21" spans="1:11" x14ac:dyDescent="0.15">
      <c r="A21" s="180" t="s">
        <v>55</v>
      </c>
      <c r="B21" s="180">
        <f>IF(ISNUMBER(VALUE(SUBSTITUTE(実質収支比率等に係る経年分析!F$49,"▲","-"))),ROUND(VALUE(SUBSTITUTE(実質収支比率等に係る経年分析!F$49,"▲","-")),2),NA())</f>
        <v>3.96</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5.76</v>
      </c>
      <c r="E21" s="180">
        <f>IF(ISNUMBER(VALUE(SUBSTITUTE(実質収支比率等に係る経年分析!I$49,"▲","-"))),ROUND(VALUE(SUBSTITUTE(実質収支比率等に係る経年分析!I$49,"▲","-")),2),NA())</f>
        <v>5.16</v>
      </c>
      <c r="F21" s="180">
        <f>IF(ISNUMBER(VALUE(SUBSTITUTE(実質収支比率等に係る経年分析!J$49,"▲","-"))),ROUND(VALUE(SUBSTITUTE(実質収支比率等に係る経年分析!J$49,"▲","-")),2),NA())</f>
        <v>7.47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麻績村後期高齢者医療特別会計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麻績村水道事業特別会計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麻績村下水道事業特別会計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麻績村住宅団地分譲事業特別会計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麻績村国民健康保険特別会計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2.42</v>
      </c>
    </row>
    <row r="34" spans="1:16" x14ac:dyDescent="0.15">
      <c r="A34" s="181" t="str">
        <f>IF(連結実質赤字比率に係る赤字・黒字の構成分析!C$36="",NA(),連結実質赤字比率に係る赤字・黒字の構成分析!C$36)</f>
        <v>麻績村介護保険特別会計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4.0999999999999996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7.13</v>
      </c>
    </row>
    <row r="36" spans="1:16" x14ac:dyDescent="0.15">
      <c r="A36" s="181" t="str">
        <f>IF(連結実質赤字比率に係る赤字・黒字の構成分析!C$34="",NA(),連結実質赤字比率に係る赤字・黒字の構成分析!C$34)</f>
        <v>麻績村聖高原別荘地地上権分譲事業特別会計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110.48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311</v>
      </c>
      <c r="E42" s="182"/>
      <c r="F42" s="182"/>
      <c r="G42" s="182">
        <f>'実質公債費比率（分子）の構造'!L$52</f>
        <v>311</v>
      </c>
      <c r="H42" s="182"/>
      <c r="I42" s="182"/>
      <c r="J42" s="182">
        <f>'実質公債費比率（分子）の構造'!M$52</f>
        <v>287</v>
      </c>
      <c r="K42" s="182"/>
      <c r="L42" s="182"/>
      <c r="M42" s="182">
        <f>'実質公債費比率（分子）の構造'!N$52</f>
        <v>290</v>
      </c>
      <c r="N42" s="182"/>
      <c r="O42" s="182"/>
      <c r="P42" s="182">
        <f>'実質公債費比率（分子）の構造'!O$52</f>
        <v>301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v>
      </c>
      <c r="C45" s="182"/>
      <c r="D45" s="182"/>
      <c r="E45" s="182">
        <f>'実質公債費比率（分子）の構造'!L$49</f>
        <v>7</v>
      </c>
      <c r="F45" s="182"/>
      <c r="G45" s="182"/>
      <c r="H45" s="182">
        <f>'実質公債費比率（分子）の構造'!M$49</f>
        <v>6</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165</v>
      </c>
      <c r="C46" s="182"/>
      <c r="D46" s="182"/>
      <c r="E46" s="182">
        <f>'実質公債費比率（分子）の構造'!L$48</f>
        <v>155</v>
      </c>
      <c r="F46" s="182"/>
      <c r="G46" s="182"/>
      <c r="H46" s="182">
        <f>'実質公債費比率（分子）の構造'!M$48</f>
        <v>145</v>
      </c>
      <c r="I46" s="182"/>
      <c r="J46" s="182"/>
      <c r="K46" s="182">
        <f>'実質公債費比率（分子）の構造'!N$48</f>
        <v>133</v>
      </c>
      <c r="L46" s="182"/>
      <c r="M46" s="182"/>
      <c r="N46" s="182">
        <f>'実質公債費比率（分子）の構造'!O$48</f>
        <v>134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225</v>
      </c>
      <c r="C49" s="182"/>
      <c r="D49" s="182"/>
      <c r="E49" s="182">
        <f>'実質公債費比率（分子）の構造'!L$45</f>
        <v>228</v>
      </c>
      <c r="F49" s="182"/>
      <c r="G49" s="182"/>
      <c r="H49" s="182">
        <f>'実質公債費比率（分子）の構造'!M$45</f>
        <v>209</v>
      </c>
      <c r="I49" s="182"/>
      <c r="J49" s="182"/>
      <c r="K49" s="182">
        <f>'実質公債費比率（分子）の構造'!N$45</f>
        <v>217</v>
      </c>
      <c r="L49" s="182"/>
      <c r="M49" s="182"/>
      <c r="N49" s="182">
        <f>'実質公債費比率（分子）の構造'!O$45</f>
        <v>235</v>
      </c>
      <c r="O49" s="182"/>
      <c r="P49" s="182"/>
    </row>
    <row r="50" spans="1:16" x14ac:dyDescent="0.15">
      <c r="A50" s="182" t="s">
        <v>70</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79</v>
      </c>
      <c r="G50" s="182" t="e">
        <f>NA()</f>
        <v>#N/A</v>
      </c>
      <c r="H50" s="182" t="e">
        <f>NA()</f>
        <v>#N/A</v>
      </c>
      <c r="I50" s="182">
        <f>IF(ISNUMBER('実質公債費比率（分子）の構造'!M$53),'実質公債費比率（分子）の構造'!M$53,NA())</f>
        <v>73</v>
      </c>
      <c r="J50" s="182" t="e">
        <f>NA()</f>
        <v>#N/A</v>
      </c>
      <c r="K50" s="182" t="e">
        <f>NA()</f>
        <v>#N/A</v>
      </c>
      <c r="L50" s="182">
        <f>IF(ISNUMBER('実質公債費比率（分子）の構造'!N$53),'実質公債費比率（分子）の構造'!N$53,NA())</f>
        <v>62</v>
      </c>
      <c r="M50" s="182" t="e">
        <f>NA()</f>
        <v>#N/A</v>
      </c>
      <c r="N50" s="182" t="e">
        <f>NA()</f>
        <v>#N/A</v>
      </c>
      <c r="O50" s="182">
        <f>IF(ISNUMBER('実質公債費比率（分子）の構造'!O$53),'実質公債費比率（分子）の構造'!O$53,NA())</f>
        <v>71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2801</v>
      </c>
      <c r="E56" s="181"/>
      <c r="F56" s="181"/>
      <c r="G56" s="181">
        <f>'将来負担比率（分子）の構造'!J$52</f>
        <v>2835</v>
      </c>
      <c r="H56" s="181"/>
      <c r="I56" s="181"/>
      <c r="J56" s="181">
        <f>'将来負担比率（分子）の構造'!K$52</f>
        <v>2908</v>
      </c>
      <c r="K56" s="181"/>
      <c r="L56" s="181"/>
      <c r="M56" s="181">
        <f>'将来負担比率（分子）の構造'!L$52</f>
        <v>2886</v>
      </c>
      <c r="N56" s="181"/>
      <c r="O56" s="181"/>
      <c r="P56" s="181">
        <f>'将来負担比率（分子）の構造'!M$52</f>
        <v>2708</v>
      </c>
    </row>
    <row r="57" spans="1:16" x14ac:dyDescent="0.15">
      <c r="A57" s="181" t="s">
        <v>41</v>
      </c>
      <c r="B57" s="181"/>
      <c r="C57" s="181"/>
      <c r="D57" s="181">
        <f>'将来負担比率（分子）の構造'!I$51</f>
        <v>72</v>
      </c>
      <c r="E57" s="181"/>
      <c r="F57" s="181"/>
      <c r="G57" s="181">
        <f>'将来負担比率（分子）の構造'!J$51</f>
        <v>65</v>
      </c>
      <c r="H57" s="181"/>
      <c r="I57" s="181"/>
      <c r="J57" s="181">
        <f>'将来負担比率（分子）の構造'!K$51</f>
        <v>58</v>
      </c>
      <c r="K57" s="181"/>
      <c r="L57" s="181"/>
      <c r="M57" s="181">
        <f>'将来負担比率（分子）の構造'!L$51</f>
        <v>51</v>
      </c>
      <c r="N57" s="181"/>
      <c r="O57" s="181"/>
      <c r="P57" s="181" t="str">
        <f>'将来負担比率（分子）の構造'!M$51</f>
        <v>-</v>
      </c>
    </row>
    <row r="58" spans="1:16" x14ac:dyDescent="0.15">
      <c r="A58" s="181" t="s">
        <v>40</v>
      </c>
      <c r="B58" s="181"/>
      <c r="C58" s="181"/>
      <c r="D58" s="181">
        <f>'将来負担比率（分子）の構造'!I$50</f>
        <v>2319</v>
      </c>
      <c r="E58" s="181"/>
      <c r="F58" s="181"/>
      <c r="G58" s="181">
        <f>'将来負担比率（分子）の構造'!J$50</f>
        <v>2484</v>
      </c>
      <c r="H58" s="181"/>
      <c r="I58" s="181"/>
      <c r="J58" s="181">
        <f>'将来負担比率（分子）の構造'!K$50</f>
        <v>2526</v>
      </c>
      <c r="K58" s="181"/>
      <c r="L58" s="181"/>
      <c r="M58" s="181">
        <f>'将来負担比率（分子）の構造'!L$50</f>
        <v>2567</v>
      </c>
      <c r="N58" s="181"/>
      <c r="O58" s="181"/>
      <c r="P58" s="181">
        <f>'将来負担比率（分子）の構造'!M$50</f>
        <v>2633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605</v>
      </c>
      <c r="C62" s="181"/>
      <c r="D62" s="181"/>
      <c r="E62" s="181">
        <f>'将来負担比率（分子）の構造'!J$45</f>
        <v>588</v>
      </c>
      <c r="F62" s="181"/>
      <c r="G62" s="181"/>
      <c r="H62" s="181">
        <f>'将来負担比率（分子）の構造'!K$45</f>
        <v>571</v>
      </c>
      <c r="I62" s="181"/>
      <c r="J62" s="181"/>
      <c r="K62" s="181">
        <f>'将来負担比率（分子）の構造'!L$45</f>
        <v>538</v>
      </c>
      <c r="L62" s="181"/>
      <c r="M62" s="181"/>
      <c r="N62" s="181">
        <f>'将来負担比率（分子）の構造'!M$45</f>
        <v>523</v>
      </c>
      <c r="O62" s="181"/>
      <c r="P62" s="181"/>
    </row>
    <row r="63" spans="1:16" x14ac:dyDescent="0.15">
      <c r="A63" s="181" t="s">
        <v>33</v>
      </c>
      <c r="B63" s="181">
        <f>'将来負担比率（分子）の構造'!I$44</f>
        <v>37</v>
      </c>
      <c r="C63" s="181"/>
      <c r="D63" s="181"/>
      <c r="E63" s="181">
        <f>'将来負担比率（分子）の構造'!J$44</f>
        <v>29</v>
      </c>
      <c r="F63" s="181"/>
      <c r="G63" s="181"/>
      <c r="H63" s="181">
        <f>'将来負担比率（分子）の構造'!K$44</f>
        <v>24</v>
      </c>
      <c r="I63" s="181"/>
      <c r="J63" s="181"/>
      <c r="K63" s="181">
        <f>'将来負担比率（分子）の構造'!L$44</f>
        <v>23</v>
      </c>
      <c r="L63" s="181"/>
      <c r="M63" s="181"/>
      <c r="N63" s="181">
        <f>'将来負担比率（分子）の構造'!M$44</f>
        <v>19</v>
      </c>
      <c r="O63" s="181"/>
      <c r="P63" s="181"/>
    </row>
    <row r="64" spans="1:16" x14ac:dyDescent="0.15">
      <c r="A64" s="181" t="s">
        <v>32</v>
      </c>
      <c r="B64" s="181">
        <f>'将来負担比率（分子）の構造'!I$43</f>
        <v>1890</v>
      </c>
      <c r="C64" s="181"/>
      <c r="D64" s="181"/>
      <c r="E64" s="181">
        <f>'将来負担比率（分子）の構造'!J$43</f>
        <v>1701</v>
      </c>
      <c r="F64" s="181"/>
      <c r="G64" s="181"/>
      <c r="H64" s="181">
        <f>'将来負担比率（分子）の構造'!K$43</f>
        <v>1564</v>
      </c>
      <c r="I64" s="181"/>
      <c r="J64" s="181"/>
      <c r="K64" s="181">
        <f>'将来負担比率（分子）の構造'!L$43</f>
        <v>1425</v>
      </c>
      <c r="L64" s="181"/>
      <c r="M64" s="181"/>
      <c r="N64" s="181">
        <f>'将来負担比率（分子）の構造'!M$43</f>
        <v>1330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2297</v>
      </c>
      <c r="C66" s="181"/>
      <c r="D66" s="181"/>
      <c r="E66" s="181">
        <f>'将来負担比率（分子）の構造'!J$41</f>
        <v>2425</v>
      </c>
      <c r="F66" s="181"/>
      <c r="G66" s="181"/>
      <c r="H66" s="181">
        <f>'将来負担比率（分子）の構造'!K$41</f>
        <v>2501</v>
      </c>
      <c r="I66" s="181"/>
      <c r="J66" s="181"/>
      <c r="K66" s="181">
        <f>'将来負担比率（分子）の構造'!L$41</f>
        <v>2513</v>
      </c>
      <c r="L66" s="181"/>
      <c r="M66" s="181"/>
      <c r="N66" s="181">
        <f>'将来負担比率（分子）の構造'!M$41</f>
        <v>2701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743</v>
      </c>
      <c r="C72" s="185">
        <f>基金残高に係る経年分析!G55</f>
        <v>743</v>
      </c>
      <c r="D72" s="185">
        <f>基金残高に係る経年分析!H55</f>
        <v>772</v>
      </c>
    </row>
    <row r="73" spans="1:16" x14ac:dyDescent="0.15">
      <c r="A73" s="184" t="s">
        <v>77</v>
      </c>
      <c r="B73" s="185">
        <f>基金残高に係る経年分析!F56</f>
        <v>127</v>
      </c>
      <c r="C73" s="185">
        <f>基金残高に係る経年分析!G56</f>
        <v>132</v>
      </c>
      <c r="D73" s="185">
        <f>基金残高に係る経年分析!H56</f>
        <v>139</v>
      </c>
    </row>
    <row r="74" spans="1:16" x14ac:dyDescent="0.15">
      <c r="A74" s="184" t="s">
        <v>78</v>
      </c>
      <c r="B74" s="185">
        <f>基金残高に係る経年分析!F57</f>
        <v>1493</v>
      </c>
      <c r="C74" s="185">
        <f>基金残高に係る経年分析!G57</f>
        <v>1506</v>
      </c>
      <c r="D74" s="185">
        <f>基金残高に係る経年分析!H57</f>
        <v>1520</v>
      </c>
    </row>
  </sheetData>
  <sheetProtection algorithmName="SHA-512" hashValue="1vd4m7W9Y/k/tsbpTeLvoCWXSgTqlbjdq7tC7tYEWqcECAzGBCTcBcC1N/kg+eP9q2vut1X4WfLD2pC8N9tdEg==" saltValue="4ltiolnI6tWYjPNzhhCu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election activeCell="AQ37" sqref="AQ37:AY3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248578</v>
      </c>
      <c r="S5" s="635"/>
      <c r="T5" s="635"/>
      <c r="U5" s="635"/>
      <c r="V5" s="635"/>
      <c r="W5" s="635"/>
      <c r="X5" s="635"/>
      <c r="Y5" s="636"/>
      <c r="Z5" s="637">
        <v>8.5</v>
      </c>
      <c r="AA5" s="637"/>
      <c r="AB5" s="637"/>
      <c r="AC5" s="637"/>
      <c r="AD5" s="638">
        <v>248578</v>
      </c>
      <c r="AE5" s="638"/>
      <c r="AF5" s="638"/>
      <c r="AG5" s="638"/>
      <c r="AH5" s="638"/>
      <c r="AI5" s="638"/>
      <c r="AJ5" s="638"/>
      <c r="AK5" s="638"/>
      <c r="AL5" s="639">
        <v>15.6</v>
      </c>
      <c r="AM5" s="640"/>
      <c r="AN5" s="640"/>
      <c r="AO5" s="641"/>
      <c r="AP5" s="631" t="s">
        <v>229</v>
      </c>
      <c r="AQ5" s="632"/>
      <c r="AR5" s="632"/>
      <c r="AS5" s="632"/>
      <c r="AT5" s="632"/>
      <c r="AU5" s="632"/>
      <c r="AV5" s="632"/>
      <c r="AW5" s="632"/>
      <c r="AX5" s="632"/>
      <c r="AY5" s="632"/>
      <c r="AZ5" s="632"/>
      <c r="BA5" s="632"/>
      <c r="BB5" s="632"/>
      <c r="BC5" s="632"/>
      <c r="BD5" s="632"/>
      <c r="BE5" s="632"/>
      <c r="BF5" s="633"/>
      <c r="BG5" s="645">
        <v>248031</v>
      </c>
      <c r="BH5" s="646"/>
      <c r="BI5" s="646"/>
      <c r="BJ5" s="646"/>
      <c r="BK5" s="646"/>
      <c r="BL5" s="646"/>
      <c r="BM5" s="646"/>
      <c r="BN5" s="647"/>
      <c r="BO5" s="648">
        <v>99.8</v>
      </c>
      <c r="BP5" s="648"/>
      <c r="BQ5" s="648"/>
      <c r="BR5" s="648"/>
      <c r="BS5" s="649" t="s">
        <v>230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222</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46866</v>
      </c>
      <c r="S6" s="646"/>
      <c r="T6" s="646"/>
      <c r="U6" s="646"/>
      <c r="V6" s="646"/>
      <c r="W6" s="646"/>
      <c r="X6" s="646"/>
      <c r="Y6" s="647"/>
      <c r="Z6" s="648">
        <v>1.6</v>
      </c>
      <c r="AA6" s="648"/>
      <c r="AB6" s="648"/>
      <c r="AC6" s="648"/>
      <c r="AD6" s="649">
        <v>46866</v>
      </c>
      <c r="AE6" s="649"/>
      <c r="AF6" s="649"/>
      <c r="AG6" s="649"/>
      <c r="AH6" s="649"/>
      <c r="AI6" s="649"/>
      <c r="AJ6" s="649"/>
      <c r="AK6" s="649"/>
      <c r="AL6" s="650">
        <v>2.9</v>
      </c>
      <c r="AM6" s="651"/>
      <c r="AN6" s="651"/>
      <c r="AO6" s="652"/>
      <c r="AP6" s="642" t="s">
        <v>235</v>
      </c>
      <c r="AQ6" s="643"/>
      <c r="AR6" s="643"/>
      <c r="AS6" s="643"/>
      <c r="AT6" s="643"/>
      <c r="AU6" s="643"/>
      <c r="AV6" s="643"/>
      <c r="AW6" s="643"/>
      <c r="AX6" s="643"/>
      <c r="AY6" s="643"/>
      <c r="AZ6" s="643"/>
      <c r="BA6" s="643"/>
      <c r="BB6" s="643"/>
      <c r="BC6" s="643"/>
      <c r="BD6" s="643"/>
      <c r="BE6" s="643"/>
      <c r="BF6" s="644"/>
      <c r="BG6" s="645">
        <v>248031</v>
      </c>
      <c r="BH6" s="646"/>
      <c r="BI6" s="646"/>
      <c r="BJ6" s="646"/>
      <c r="BK6" s="646"/>
      <c r="BL6" s="646"/>
      <c r="BM6" s="646"/>
      <c r="BN6" s="647"/>
      <c r="BO6" s="648">
        <v>99.8</v>
      </c>
      <c r="BP6" s="648"/>
      <c r="BQ6" s="648"/>
      <c r="BR6" s="648"/>
      <c r="BS6" s="649" t="s">
        <v>230</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43709</v>
      </c>
      <c r="CS6" s="646"/>
      <c r="CT6" s="646"/>
      <c r="CU6" s="646"/>
      <c r="CV6" s="646"/>
      <c r="CW6" s="646"/>
      <c r="CX6" s="646"/>
      <c r="CY6" s="647"/>
      <c r="CZ6" s="639">
        <v>1.6</v>
      </c>
      <c r="DA6" s="640"/>
      <c r="DB6" s="640"/>
      <c r="DC6" s="659"/>
      <c r="DD6" s="654" t="s">
        <v>148</v>
      </c>
      <c r="DE6" s="646"/>
      <c r="DF6" s="646"/>
      <c r="DG6" s="646"/>
      <c r="DH6" s="646"/>
      <c r="DI6" s="646"/>
      <c r="DJ6" s="646"/>
      <c r="DK6" s="646"/>
      <c r="DL6" s="646"/>
      <c r="DM6" s="646"/>
      <c r="DN6" s="646"/>
      <c r="DO6" s="646"/>
      <c r="DP6" s="647"/>
      <c r="DQ6" s="654">
        <v>43709</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222</v>
      </c>
      <c r="S7" s="646"/>
      <c r="T7" s="646"/>
      <c r="U7" s="646"/>
      <c r="V7" s="646"/>
      <c r="W7" s="646"/>
      <c r="X7" s="646"/>
      <c r="Y7" s="647"/>
      <c r="Z7" s="648">
        <v>0</v>
      </c>
      <c r="AA7" s="648"/>
      <c r="AB7" s="648"/>
      <c r="AC7" s="648"/>
      <c r="AD7" s="649">
        <v>222</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100180</v>
      </c>
      <c r="BH7" s="646"/>
      <c r="BI7" s="646"/>
      <c r="BJ7" s="646"/>
      <c r="BK7" s="646"/>
      <c r="BL7" s="646"/>
      <c r="BM7" s="646"/>
      <c r="BN7" s="647"/>
      <c r="BO7" s="648">
        <v>40.299999999999997</v>
      </c>
      <c r="BP7" s="648"/>
      <c r="BQ7" s="648"/>
      <c r="BR7" s="648"/>
      <c r="BS7" s="649" t="s">
        <v>230</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556814</v>
      </c>
      <c r="CS7" s="646"/>
      <c r="CT7" s="646"/>
      <c r="CU7" s="646"/>
      <c r="CV7" s="646"/>
      <c r="CW7" s="646"/>
      <c r="CX7" s="646"/>
      <c r="CY7" s="647"/>
      <c r="CZ7" s="648">
        <v>20.100000000000001</v>
      </c>
      <c r="DA7" s="648"/>
      <c r="DB7" s="648"/>
      <c r="DC7" s="648"/>
      <c r="DD7" s="654">
        <v>32351</v>
      </c>
      <c r="DE7" s="646"/>
      <c r="DF7" s="646"/>
      <c r="DG7" s="646"/>
      <c r="DH7" s="646"/>
      <c r="DI7" s="646"/>
      <c r="DJ7" s="646"/>
      <c r="DK7" s="646"/>
      <c r="DL7" s="646"/>
      <c r="DM7" s="646"/>
      <c r="DN7" s="646"/>
      <c r="DO7" s="646"/>
      <c r="DP7" s="647"/>
      <c r="DQ7" s="654">
        <v>508779</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984</v>
      </c>
      <c r="S8" s="646"/>
      <c r="T8" s="646"/>
      <c r="U8" s="646"/>
      <c r="V8" s="646"/>
      <c r="W8" s="646"/>
      <c r="X8" s="646"/>
      <c r="Y8" s="647"/>
      <c r="Z8" s="648">
        <v>0</v>
      </c>
      <c r="AA8" s="648"/>
      <c r="AB8" s="648"/>
      <c r="AC8" s="648"/>
      <c r="AD8" s="649">
        <v>984</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4942</v>
      </c>
      <c r="BH8" s="646"/>
      <c r="BI8" s="646"/>
      <c r="BJ8" s="646"/>
      <c r="BK8" s="646"/>
      <c r="BL8" s="646"/>
      <c r="BM8" s="646"/>
      <c r="BN8" s="647"/>
      <c r="BO8" s="648">
        <v>2</v>
      </c>
      <c r="BP8" s="648"/>
      <c r="BQ8" s="648"/>
      <c r="BR8" s="648"/>
      <c r="BS8" s="654" t="s">
        <v>230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543410</v>
      </c>
      <c r="CS8" s="646"/>
      <c r="CT8" s="646"/>
      <c r="CU8" s="646"/>
      <c r="CV8" s="646"/>
      <c r="CW8" s="646"/>
      <c r="CX8" s="646"/>
      <c r="CY8" s="647"/>
      <c r="CZ8" s="648">
        <v>19.600000000000001</v>
      </c>
      <c r="DA8" s="648"/>
      <c r="DB8" s="648"/>
      <c r="DC8" s="648"/>
      <c r="DD8" s="654">
        <v>28625</v>
      </c>
      <c r="DE8" s="646"/>
      <c r="DF8" s="646"/>
      <c r="DG8" s="646"/>
      <c r="DH8" s="646"/>
      <c r="DI8" s="646"/>
      <c r="DJ8" s="646"/>
      <c r="DK8" s="646"/>
      <c r="DL8" s="646"/>
      <c r="DM8" s="646"/>
      <c r="DN8" s="646"/>
      <c r="DO8" s="646"/>
      <c r="DP8" s="647"/>
      <c r="DQ8" s="654">
        <v>353428</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564</v>
      </c>
      <c r="S9" s="646"/>
      <c r="T9" s="646"/>
      <c r="U9" s="646"/>
      <c r="V9" s="646"/>
      <c r="W9" s="646"/>
      <c r="X9" s="646"/>
      <c r="Y9" s="647"/>
      <c r="Z9" s="648">
        <v>0</v>
      </c>
      <c r="AA9" s="648"/>
      <c r="AB9" s="648"/>
      <c r="AC9" s="648"/>
      <c r="AD9" s="649">
        <v>564</v>
      </c>
      <c r="AE9" s="649"/>
      <c r="AF9" s="649"/>
      <c r="AG9" s="649"/>
      <c r="AH9" s="649"/>
      <c r="AI9" s="649"/>
      <c r="AJ9" s="649"/>
      <c r="AK9" s="649"/>
      <c r="AL9" s="650">
        <v>0</v>
      </c>
      <c r="AM9" s="651"/>
      <c r="AN9" s="651"/>
      <c r="AO9" s="652"/>
      <c r="AP9" s="642" t="s">
        <v>244</v>
      </c>
      <c r="AQ9" s="643"/>
      <c r="AR9" s="643"/>
      <c r="AS9" s="643"/>
      <c r="AT9" s="643"/>
      <c r="AU9" s="643"/>
      <c r="AV9" s="643"/>
      <c r="AW9" s="643"/>
      <c r="AX9" s="643"/>
      <c r="AY9" s="643"/>
      <c r="AZ9" s="643"/>
      <c r="BA9" s="643"/>
      <c r="BB9" s="643"/>
      <c r="BC9" s="643"/>
      <c r="BD9" s="643"/>
      <c r="BE9" s="643"/>
      <c r="BF9" s="644"/>
      <c r="BG9" s="645">
        <v>86523</v>
      </c>
      <c r="BH9" s="646"/>
      <c r="BI9" s="646"/>
      <c r="BJ9" s="646"/>
      <c r="BK9" s="646"/>
      <c r="BL9" s="646"/>
      <c r="BM9" s="646"/>
      <c r="BN9" s="647"/>
      <c r="BO9" s="648">
        <v>34.799999999999997</v>
      </c>
      <c r="BP9" s="648"/>
      <c r="BQ9" s="648"/>
      <c r="BR9" s="648"/>
      <c r="BS9" s="654" t="s">
        <v>148</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346182</v>
      </c>
      <c r="CS9" s="646"/>
      <c r="CT9" s="646"/>
      <c r="CU9" s="646"/>
      <c r="CV9" s="646"/>
      <c r="CW9" s="646"/>
      <c r="CX9" s="646"/>
      <c r="CY9" s="647"/>
      <c r="CZ9" s="648">
        <v>12.5</v>
      </c>
      <c r="DA9" s="648"/>
      <c r="DB9" s="648"/>
      <c r="DC9" s="648"/>
      <c r="DD9" s="654">
        <v>107276</v>
      </c>
      <c r="DE9" s="646"/>
      <c r="DF9" s="646"/>
      <c r="DG9" s="646"/>
      <c r="DH9" s="646"/>
      <c r="DI9" s="646"/>
      <c r="DJ9" s="646"/>
      <c r="DK9" s="646"/>
      <c r="DL9" s="646"/>
      <c r="DM9" s="646"/>
      <c r="DN9" s="646"/>
      <c r="DO9" s="646"/>
      <c r="DP9" s="647"/>
      <c r="DQ9" s="654">
        <v>141776</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148</v>
      </c>
      <c r="S10" s="646"/>
      <c r="T10" s="646"/>
      <c r="U10" s="646"/>
      <c r="V10" s="646"/>
      <c r="W10" s="646"/>
      <c r="X10" s="646"/>
      <c r="Y10" s="647"/>
      <c r="Z10" s="648" t="s">
        <v>148</v>
      </c>
      <c r="AA10" s="648"/>
      <c r="AB10" s="648"/>
      <c r="AC10" s="648"/>
      <c r="AD10" s="649" t="s">
        <v>148</v>
      </c>
      <c r="AE10" s="649"/>
      <c r="AF10" s="649"/>
      <c r="AG10" s="649"/>
      <c r="AH10" s="649"/>
      <c r="AI10" s="649"/>
      <c r="AJ10" s="649"/>
      <c r="AK10" s="649"/>
      <c r="AL10" s="650" t="s">
        <v>148</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5691</v>
      </c>
      <c r="BH10" s="646"/>
      <c r="BI10" s="646"/>
      <c r="BJ10" s="646"/>
      <c r="BK10" s="646"/>
      <c r="BL10" s="646"/>
      <c r="BM10" s="646"/>
      <c r="BN10" s="647"/>
      <c r="BO10" s="648">
        <v>2.2999999999999998</v>
      </c>
      <c r="BP10" s="648"/>
      <c r="BQ10" s="648"/>
      <c r="BR10" s="648"/>
      <c r="BS10" s="654" t="s">
        <v>148</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148</v>
      </c>
      <c r="CS10" s="646"/>
      <c r="CT10" s="646"/>
      <c r="CU10" s="646"/>
      <c r="CV10" s="646"/>
      <c r="CW10" s="646"/>
      <c r="CX10" s="646"/>
      <c r="CY10" s="647"/>
      <c r="CZ10" s="648" t="s">
        <v>230</v>
      </c>
      <c r="DA10" s="648"/>
      <c r="DB10" s="648"/>
      <c r="DC10" s="648"/>
      <c r="DD10" s="654" t="s">
        <v>148</v>
      </c>
      <c r="DE10" s="646"/>
      <c r="DF10" s="646"/>
      <c r="DG10" s="646"/>
      <c r="DH10" s="646"/>
      <c r="DI10" s="646"/>
      <c r="DJ10" s="646"/>
      <c r="DK10" s="646"/>
      <c r="DL10" s="646"/>
      <c r="DM10" s="646"/>
      <c r="DN10" s="646"/>
      <c r="DO10" s="646"/>
      <c r="DP10" s="647"/>
      <c r="DQ10" s="654" t="s">
        <v>148</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48917</v>
      </c>
      <c r="S11" s="646"/>
      <c r="T11" s="646"/>
      <c r="U11" s="646"/>
      <c r="V11" s="646"/>
      <c r="W11" s="646"/>
      <c r="X11" s="646"/>
      <c r="Y11" s="647"/>
      <c r="Z11" s="650">
        <v>1.7</v>
      </c>
      <c r="AA11" s="651"/>
      <c r="AB11" s="651"/>
      <c r="AC11" s="663"/>
      <c r="AD11" s="654">
        <v>48917</v>
      </c>
      <c r="AE11" s="646"/>
      <c r="AF11" s="646"/>
      <c r="AG11" s="646"/>
      <c r="AH11" s="646"/>
      <c r="AI11" s="646"/>
      <c r="AJ11" s="646"/>
      <c r="AK11" s="647"/>
      <c r="AL11" s="650">
        <v>3.1</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3024</v>
      </c>
      <c r="BH11" s="646"/>
      <c r="BI11" s="646"/>
      <c r="BJ11" s="646"/>
      <c r="BK11" s="646"/>
      <c r="BL11" s="646"/>
      <c r="BM11" s="646"/>
      <c r="BN11" s="647"/>
      <c r="BO11" s="648">
        <v>1.2</v>
      </c>
      <c r="BP11" s="648"/>
      <c r="BQ11" s="648"/>
      <c r="BR11" s="648"/>
      <c r="BS11" s="654" t="s">
        <v>148</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168672</v>
      </c>
      <c r="CS11" s="646"/>
      <c r="CT11" s="646"/>
      <c r="CU11" s="646"/>
      <c r="CV11" s="646"/>
      <c r="CW11" s="646"/>
      <c r="CX11" s="646"/>
      <c r="CY11" s="647"/>
      <c r="CZ11" s="648">
        <v>6.1</v>
      </c>
      <c r="DA11" s="648"/>
      <c r="DB11" s="648"/>
      <c r="DC11" s="648"/>
      <c r="DD11" s="654">
        <v>49623</v>
      </c>
      <c r="DE11" s="646"/>
      <c r="DF11" s="646"/>
      <c r="DG11" s="646"/>
      <c r="DH11" s="646"/>
      <c r="DI11" s="646"/>
      <c r="DJ11" s="646"/>
      <c r="DK11" s="646"/>
      <c r="DL11" s="646"/>
      <c r="DM11" s="646"/>
      <c r="DN11" s="646"/>
      <c r="DO11" s="646"/>
      <c r="DP11" s="647"/>
      <c r="DQ11" s="654">
        <v>54574</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148</v>
      </c>
      <c r="S12" s="646"/>
      <c r="T12" s="646"/>
      <c r="U12" s="646"/>
      <c r="V12" s="646"/>
      <c r="W12" s="646"/>
      <c r="X12" s="646"/>
      <c r="Y12" s="647"/>
      <c r="Z12" s="648" t="s">
        <v>148</v>
      </c>
      <c r="AA12" s="648"/>
      <c r="AB12" s="648"/>
      <c r="AC12" s="648"/>
      <c r="AD12" s="649" t="s">
        <v>148</v>
      </c>
      <c r="AE12" s="649"/>
      <c r="AF12" s="649"/>
      <c r="AG12" s="649"/>
      <c r="AH12" s="649"/>
      <c r="AI12" s="649"/>
      <c r="AJ12" s="649"/>
      <c r="AK12" s="649"/>
      <c r="AL12" s="650" t="s">
        <v>230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121023</v>
      </c>
      <c r="BH12" s="646"/>
      <c r="BI12" s="646"/>
      <c r="BJ12" s="646"/>
      <c r="BK12" s="646"/>
      <c r="BL12" s="646"/>
      <c r="BM12" s="646"/>
      <c r="BN12" s="647"/>
      <c r="BO12" s="648">
        <v>48.7</v>
      </c>
      <c r="BP12" s="648"/>
      <c r="BQ12" s="648"/>
      <c r="BR12" s="648"/>
      <c r="BS12" s="654" t="s">
        <v>230</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100292</v>
      </c>
      <c r="CS12" s="646"/>
      <c r="CT12" s="646"/>
      <c r="CU12" s="646"/>
      <c r="CV12" s="646"/>
      <c r="CW12" s="646"/>
      <c r="CX12" s="646"/>
      <c r="CY12" s="647"/>
      <c r="CZ12" s="648">
        <v>3.6</v>
      </c>
      <c r="DA12" s="648"/>
      <c r="DB12" s="648"/>
      <c r="DC12" s="648"/>
      <c r="DD12" s="654">
        <v>733</v>
      </c>
      <c r="DE12" s="646"/>
      <c r="DF12" s="646"/>
      <c r="DG12" s="646"/>
      <c r="DH12" s="646"/>
      <c r="DI12" s="646"/>
      <c r="DJ12" s="646"/>
      <c r="DK12" s="646"/>
      <c r="DL12" s="646"/>
      <c r="DM12" s="646"/>
      <c r="DN12" s="646"/>
      <c r="DO12" s="646"/>
      <c r="DP12" s="647"/>
      <c r="DQ12" s="654">
        <v>93595</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148</v>
      </c>
      <c r="S13" s="646"/>
      <c r="T13" s="646"/>
      <c r="U13" s="646"/>
      <c r="V13" s="646"/>
      <c r="W13" s="646"/>
      <c r="X13" s="646"/>
      <c r="Y13" s="647"/>
      <c r="Z13" s="648" t="s">
        <v>230</v>
      </c>
      <c r="AA13" s="648"/>
      <c r="AB13" s="648"/>
      <c r="AC13" s="648"/>
      <c r="AD13" s="649" t="s">
        <v>148</v>
      </c>
      <c r="AE13" s="649"/>
      <c r="AF13" s="649"/>
      <c r="AG13" s="649"/>
      <c r="AH13" s="649"/>
      <c r="AI13" s="649"/>
      <c r="AJ13" s="649"/>
      <c r="AK13" s="649"/>
      <c r="AL13" s="650" t="s">
        <v>148</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121023</v>
      </c>
      <c r="BH13" s="646"/>
      <c r="BI13" s="646"/>
      <c r="BJ13" s="646"/>
      <c r="BK13" s="646"/>
      <c r="BL13" s="646"/>
      <c r="BM13" s="646"/>
      <c r="BN13" s="647"/>
      <c r="BO13" s="648">
        <v>48.7</v>
      </c>
      <c r="BP13" s="648"/>
      <c r="BQ13" s="648"/>
      <c r="BR13" s="648"/>
      <c r="BS13" s="654" t="s">
        <v>148</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417908</v>
      </c>
      <c r="CS13" s="646"/>
      <c r="CT13" s="646"/>
      <c r="CU13" s="646"/>
      <c r="CV13" s="646"/>
      <c r="CW13" s="646"/>
      <c r="CX13" s="646"/>
      <c r="CY13" s="647"/>
      <c r="CZ13" s="648">
        <v>15.1</v>
      </c>
      <c r="DA13" s="648"/>
      <c r="DB13" s="648"/>
      <c r="DC13" s="648"/>
      <c r="DD13" s="654">
        <v>196210</v>
      </c>
      <c r="DE13" s="646"/>
      <c r="DF13" s="646"/>
      <c r="DG13" s="646"/>
      <c r="DH13" s="646"/>
      <c r="DI13" s="646"/>
      <c r="DJ13" s="646"/>
      <c r="DK13" s="646"/>
      <c r="DL13" s="646"/>
      <c r="DM13" s="646"/>
      <c r="DN13" s="646"/>
      <c r="DO13" s="646"/>
      <c r="DP13" s="647"/>
      <c r="DQ13" s="654">
        <v>193991</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6420</v>
      </c>
      <c r="S14" s="646"/>
      <c r="T14" s="646"/>
      <c r="U14" s="646"/>
      <c r="V14" s="646"/>
      <c r="W14" s="646"/>
      <c r="X14" s="646"/>
      <c r="Y14" s="647"/>
      <c r="Z14" s="648">
        <v>0.2</v>
      </c>
      <c r="AA14" s="648"/>
      <c r="AB14" s="648"/>
      <c r="AC14" s="648"/>
      <c r="AD14" s="649">
        <v>6420</v>
      </c>
      <c r="AE14" s="649"/>
      <c r="AF14" s="649"/>
      <c r="AG14" s="649"/>
      <c r="AH14" s="649"/>
      <c r="AI14" s="649"/>
      <c r="AJ14" s="649"/>
      <c r="AK14" s="649"/>
      <c r="AL14" s="650">
        <v>0.4</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11970</v>
      </c>
      <c r="BH14" s="646"/>
      <c r="BI14" s="646"/>
      <c r="BJ14" s="646"/>
      <c r="BK14" s="646"/>
      <c r="BL14" s="646"/>
      <c r="BM14" s="646"/>
      <c r="BN14" s="647"/>
      <c r="BO14" s="648">
        <v>4.8</v>
      </c>
      <c r="BP14" s="648"/>
      <c r="BQ14" s="648"/>
      <c r="BR14" s="648"/>
      <c r="BS14" s="654" t="s">
        <v>230</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85829</v>
      </c>
      <c r="CS14" s="646"/>
      <c r="CT14" s="646"/>
      <c r="CU14" s="646"/>
      <c r="CV14" s="646"/>
      <c r="CW14" s="646"/>
      <c r="CX14" s="646"/>
      <c r="CY14" s="647"/>
      <c r="CZ14" s="648">
        <v>3.1</v>
      </c>
      <c r="DA14" s="648"/>
      <c r="DB14" s="648"/>
      <c r="DC14" s="648"/>
      <c r="DD14" s="654">
        <v>2208</v>
      </c>
      <c r="DE14" s="646"/>
      <c r="DF14" s="646"/>
      <c r="DG14" s="646"/>
      <c r="DH14" s="646"/>
      <c r="DI14" s="646"/>
      <c r="DJ14" s="646"/>
      <c r="DK14" s="646"/>
      <c r="DL14" s="646"/>
      <c r="DM14" s="646"/>
      <c r="DN14" s="646"/>
      <c r="DO14" s="646"/>
      <c r="DP14" s="647"/>
      <c r="DQ14" s="654">
        <v>77188</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230</v>
      </c>
      <c r="S15" s="646"/>
      <c r="T15" s="646"/>
      <c r="U15" s="646"/>
      <c r="V15" s="646"/>
      <c r="W15" s="646"/>
      <c r="X15" s="646"/>
      <c r="Y15" s="647"/>
      <c r="Z15" s="648" t="s">
        <v>148</v>
      </c>
      <c r="AA15" s="648"/>
      <c r="AB15" s="648"/>
      <c r="AC15" s="648"/>
      <c r="AD15" s="649" t="s">
        <v>148</v>
      </c>
      <c r="AE15" s="649"/>
      <c r="AF15" s="649"/>
      <c r="AG15" s="649"/>
      <c r="AH15" s="649"/>
      <c r="AI15" s="649"/>
      <c r="AJ15" s="649"/>
      <c r="AK15" s="649"/>
      <c r="AL15" s="650" t="s">
        <v>230</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14858</v>
      </c>
      <c r="BH15" s="646"/>
      <c r="BI15" s="646"/>
      <c r="BJ15" s="646"/>
      <c r="BK15" s="646"/>
      <c r="BL15" s="646"/>
      <c r="BM15" s="646"/>
      <c r="BN15" s="647"/>
      <c r="BO15" s="648">
        <v>6</v>
      </c>
      <c r="BP15" s="648"/>
      <c r="BQ15" s="648"/>
      <c r="BR15" s="648"/>
      <c r="BS15" s="654" t="s">
        <v>148</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184815</v>
      </c>
      <c r="CS15" s="646"/>
      <c r="CT15" s="646"/>
      <c r="CU15" s="646"/>
      <c r="CV15" s="646"/>
      <c r="CW15" s="646"/>
      <c r="CX15" s="646"/>
      <c r="CY15" s="647"/>
      <c r="CZ15" s="648">
        <v>6.7</v>
      </c>
      <c r="DA15" s="648"/>
      <c r="DB15" s="648"/>
      <c r="DC15" s="648"/>
      <c r="DD15" s="654">
        <v>21709</v>
      </c>
      <c r="DE15" s="646"/>
      <c r="DF15" s="646"/>
      <c r="DG15" s="646"/>
      <c r="DH15" s="646"/>
      <c r="DI15" s="646"/>
      <c r="DJ15" s="646"/>
      <c r="DK15" s="646"/>
      <c r="DL15" s="646"/>
      <c r="DM15" s="646"/>
      <c r="DN15" s="646"/>
      <c r="DO15" s="646"/>
      <c r="DP15" s="647"/>
      <c r="DQ15" s="654">
        <v>134298</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1557</v>
      </c>
      <c r="S16" s="646"/>
      <c r="T16" s="646"/>
      <c r="U16" s="646"/>
      <c r="V16" s="646"/>
      <c r="W16" s="646"/>
      <c r="X16" s="646"/>
      <c r="Y16" s="647"/>
      <c r="Z16" s="648">
        <v>0.1</v>
      </c>
      <c r="AA16" s="648"/>
      <c r="AB16" s="648"/>
      <c r="AC16" s="648"/>
      <c r="AD16" s="649">
        <v>1557</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148</v>
      </c>
      <c r="BH16" s="646"/>
      <c r="BI16" s="646"/>
      <c r="BJ16" s="646"/>
      <c r="BK16" s="646"/>
      <c r="BL16" s="646"/>
      <c r="BM16" s="646"/>
      <c r="BN16" s="647"/>
      <c r="BO16" s="648" t="s">
        <v>148</v>
      </c>
      <c r="BP16" s="648"/>
      <c r="BQ16" s="648"/>
      <c r="BR16" s="648"/>
      <c r="BS16" s="654" t="s">
        <v>230</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29144</v>
      </c>
      <c r="CS16" s="646"/>
      <c r="CT16" s="646"/>
      <c r="CU16" s="646"/>
      <c r="CV16" s="646"/>
      <c r="CW16" s="646"/>
      <c r="CX16" s="646"/>
      <c r="CY16" s="647"/>
      <c r="CZ16" s="648">
        <v>1.1000000000000001</v>
      </c>
      <c r="DA16" s="648"/>
      <c r="DB16" s="648"/>
      <c r="DC16" s="648"/>
      <c r="DD16" s="654" t="s">
        <v>230</v>
      </c>
      <c r="DE16" s="646"/>
      <c r="DF16" s="646"/>
      <c r="DG16" s="646"/>
      <c r="DH16" s="646"/>
      <c r="DI16" s="646"/>
      <c r="DJ16" s="646"/>
      <c r="DK16" s="646"/>
      <c r="DL16" s="646"/>
      <c r="DM16" s="646"/>
      <c r="DN16" s="646"/>
      <c r="DO16" s="646"/>
      <c r="DP16" s="647"/>
      <c r="DQ16" s="654">
        <v>22386</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5881</v>
      </c>
      <c r="S17" s="646"/>
      <c r="T17" s="646"/>
      <c r="U17" s="646"/>
      <c r="V17" s="646"/>
      <c r="W17" s="646"/>
      <c r="X17" s="646"/>
      <c r="Y17" s="647"/>
      <c r="Z17" s="648">
        <v>0.2</v>
      </c>
      <c r="AA17" s="648"/>
      <c r="AB17" s="648"/>
      <c r="AC17" s="648"/>
      <c r="AD17" s="649">
        <v>5881</v>
      </c>
      <c r="AE17" s="649"/>
      <c r="AF17" s="649"/>
      <c r="AG17" s="649"/>
      <c r="AH17" s="649"/>
      <c r="AI17" s="649"/>
      <c r="AJ17" s="649"/>
      <c r="AK17" s="649"/>
      <c r="AL17" s="650">
        <v>0.4</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148</v>
      </c>
      <c r="BH17" s="646"/>
      <c r="BI17" s="646"/>
      <c r="BJ17" s="646"/>
      <c r="BK17" s="646"/>
      <c r="BL17" s="646"/>
      <c r="BM17" s="646"/>
      <c r="BN17" s="647"/>
      <c r="BO17" s="648" t="s">
        <v>230</v>
      </c>
      <c r="BP17" s="648"/>
      <c r="BQ17" s="648"/>
      <c r="BR17" s="648"/>
      <c r="BS17" s="654" t="s">
        <v>230</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291663</v>
      </c>
      <c r="CS17" s="646"/>
      <c r="CT17" s="646"/>
      <c r="CU17" s="646"/>
      <c r="CV17" s="646"/>
      <c r="CW17" s="646"/>
      <c r="CX17" s="646"/>
      <c r="CY17" s="647"/>
      <c r="CZ17" s="648">
        <v>10.5</v>
      </c>
      <c r="DA17" s="648"/>
      <c r="DB17" s="648"/>
      <c r="DC17" s="648"/>
      <c r="DD17" s="654" t="s">
        <v>148</v>
      </c>
      <c r="DE17" s="646"/>
      <c r="DF17" s="646"/>
      <c r="DG17" s="646"/>
      <c r="DH17" s="646"/>
      <c r="DI17" s="646"/>
      <c r="DJ17" s="646"/>
      <c r="DK17" s="646"/>
      <c r="DL17" s="646"/>
      <c r="DM17" s="646"/>
      <c r="DN17" s="646"/>
      <c r="DO17" s="646"/>
      <c r="DP17" s="647"/>
      <c r="DQ17" s="654">
        <v>269252</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651</v>
      </c>
      <c r="S18" s="646"/>
      <c r="T18" s="646"/>
      <c r="U18" s="646"/>
      <c r="V18" s="646"/>
      <c r="W18" s="646"/>
      <c r="X18" s="646"/>
      <c r="Y18" s="647"/>
      <c r="Z18" s="648">
        <v>0</v>
      </c>
      <c r="AA18" s="648"/>
      <c r="AB18" s="648"/>
      <c r="AC18" s="648"/>
      <c r="AD18" s="649">
        <v>651</v>
      </c>
      <c r="AE18" s="649"/>
      <c r="AF18" s="649"/>
      <c r="AG18" s="649"/>
      <c r="AH18" s="649"/>
      <c r="AI18" s="649"/>
      <c r="AJ18" s="649"/>
      <c r="AK18" s="649"/>
      <c r="AL18" s="650">
        <v>0</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148</v>
      </c>
      <c r="BH18" s="646"/>
      <c r="BI18" s="646"/>
      <c r="BJ18" s="646"/>
      <c r="BK18" s="646"/>
      <c r="BL18" s="646"/>
      <c r="BM18" s="646"/>
      <c r="BN18" s="647"/>
      <c r="BO18" s="648" t="s">
        <v>148</v>
      </c>
      <c r="BP18" s="648"/>
      <c r="BQ18" s="648"/>
      <c r="BR18" s="648"/>
      <c r="BS18" s="654" t="s">
        <v>148</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148</v>
      </c>
      <c r="CS18" s="646"/>
      <c r="CT18" s="646"/>
      <c r="CU18" s="646"/>
      <c r="CV18" s="646"/>
      <c r="CW18" s="646"/>
      <c r="CX18" s="646"/>
      <c r="CY18" s="647"/>
      <c r="CZ18" s="648" t="s">
        <v>148</v>
      </c>
      <c r="DA18" s="648"/>
      <c r="DB18" s="648"/>
      <c r="DC18" s="648"/>
      <c r="DD18" s="654" t="s">
        <v>230</v>
      </c>
      <c r="DE18" s="646"/>
      <c r="DF18" s="646"/>
      <c r="DG18" s="646"/>
      <c r="DH18" s="646"/>
      <c r="DI18" s="646"/>
      <c r="DJ18" s="646"/>
      <c r="DK18" s="646"/>
      <c r="DL18" s="646"/>
      <c r="DM18" s="646"/>
      <c r="DN18" s="646"/>
      <c r="DO18" s="646"/>
      <c r="DP18" s="647"/>
      <c r="DQ18" s="654" t="s">
        <v>230</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826</v>
      </c>
      <c r="S19" s="646"/>
      <c r="T19" s="646"/>
      <c r="U19" s="646"/>
      <c r="V19" s="646"/>
      <c r="W19" s="646"/>
      <c r="X19" s="646"/>
      <c r="Y19" s="647"/>
      <c r="Z19" s="648">
        <v>0</v>
      </c>
      <c r="AA19" s="648"/>
      <c r="AB19" s="648"/>
      <c r="AC19" s="648"/>
      <c r="AD19" s="649">
        <v>826</v>
      </c>
      <c r="AE19" s="649"/>
      <c r="AF19" s="649"/>
      <c r="AG19" s="649"/>
      <c r="AH19" s="649"/>
      <c r="AI19" s="649"/>
      <c r="AJ19" s="649"/>
      <c r="AK19" s="649"/>
      <c r="AL19" s="650">
        <v>0.1</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547</v>
      </c>
      <c r="BH19" s="646"/>
      <c r="BI19" s="646"/>
      <c r="BJ19" s="646"/>
      <c r="BK19" s="646"/>
      <c r="BL19" s="646"/>
      <c r="BM19" s="646"/>
      <c r="BN19" s="647"/>
      <c r="BO19" s="648">
        <v>0.2</v>
      </c>
      <c r="BP19" s="648"/>
      <c r="BQ19" s="648"/>
      <c r="BR19" s="648"/>
      <c r="BS19" s="654" t="s">
        <v>230</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230</v>
      </c>
      <c r="CS19" s="646"/>
      <c r="CT19" s="646"/>
      <c r="CU19" s="646"/>
      <c r="CV19" s="646"/>
      <c r="CW19" s="646"/>
      <c r="CX19" s="646"/>
      <c r="CY19" s="647"/>
      <c r="CZ19" s="648" t="s">
        <v>230</v>
      </c>
      <c r="DA19" s="648"/>
      <c r="DB19" s="648"/>
      <c r="DC19" s="648"/>
      <c r="DD19" s="654" t="s">
        <v>148</v>
      </c>
      <c r="DE19" s="646"/>
      <c r="DF19" s="646"/>
      <c r="DG19" s="646"/>
      <c r="DH19" s="646"/>
      <c r="DI19" s="646"/>
      <c r="DJ19" s="646"/>
      <c r="DK19" s="646"/>
      <c r="DL19" s="646"/>
      <c r="DM19" s="646"/>
      <c r="DN19" s="646"/>
      <c r="DO19" s="646"/>
      <c r="DP19" s="647"/>
      <c r="DQ19" s="654" t="s">
        <v>148</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93</v>
      </c>
      <c r="S20" s="646"/>
      <c r="T20" s="646"/>
      <c r="U20" s="646"/>
      <c r="V20" s="646"/>
      <c r="W20" s="646"/>
      <c r="X20" s="646"/>
      <c r="Y20" s="647"/>
      <c r="Z20" s="648">
        <v>0</v>
      </c>
      <c r="AA20" s="648"/>
      <c r="AB20" s="648"/>
      <c r="AC20" s="648"/>
      <c r="AD20" s="649">
        <v>93</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547</v>
      </c>
      <c r="BH20" s="646"/>
      <c r="BI20" s="646"/>
      <c r="BJ20" s="646"/>
      <c r="BK20" s="646"/>
      <c r="BL20" s="646"/>
      <c r="BM20" s="646"/>
      <c r="BN20" s="647"/>
      <c r="BO20" s="648">
        <v>0.2</v>
      </c>
      <c r="BP20" s="648"/>
      <c r="BQ20" s="648"/>
      <c r="BR20" s="648"/>
      <c r="BS20" s="654" t="s">
        <v>148</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2768438</v>
      </c>
      <c r="CS20" s="646"/>
      <c r="CT20" s="646"/>
      <c r="CU20" s="646"/>
      <c r="CV20" s="646"/>
      <c r="CW20" s="646"/>
      <c r="CX20" s="646"/>
      <c r="CY20" s="647"/>
      <c r="CZ20" s="648">
        <v>100</v>
      </c>
      <c r="DA20" s="648"/>
      <c r="DB20" s="648"/>
      <c r="DC20" s="648"/>
      <c r="DD20" s="654">
        <v>438735</v>
      </c>
      <c r="DE20" s="646"/>
      <c r="DF20" s="646"/>
      <c r="DG20" s="646"/>
      <c r="DH20" s="646"/>
      <c r="DI20" s="646"/>
      <c r="DJ20" s="646"/>
      <c r="DK20" s="646"/>
      <c r="DL20" s="646"/>
      <c r="DM20" s="646"/>
      <c r="DN20" s="646"/>
      <c r="DO20" s="646"/>
      <c r="DP20" s="647"/>
      <c r="DQ20" s="654">
        <v>1892976</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4311</v>
      </c>
      <c r="S21" s="646"/>
      <c r="T21" s="646"/>
      <c r="U21" s="646"/>
      <c r="V21" s="646"/>
      <c r="W21" s="646"/>
      <c r="X21" s="646"/>
      <c r="Y21" s="647"/>
      <c r="Z21" s="648">
        <v>0.1</v>
      </c>
      <c r="AA21" s="648"/>
      <c r="AB21" s="648"/>
      <c r="AC21" s="648"/>
      <c r="AD21" s="649">
        <v>4311</v>
      </c>
      <c r="AE21" s="649"/>
      <c r="AF21" s="649"/>
      <c r="AG21" s="649"/>
      <c r="AH21" s="649"/>
      <c r="AI21" s="649"/>
      <c r="AJ21" s="649"/>
      <c r="AK21" s="649"/>
      <c r="AL21" s="650">
        <v>0.3</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547</v>
      </c>
      <c r="BH21" s="646"/>
      <c r="BI21" s="646"/>
      <c r="BJ21" s="646"/>
      <c r="BK21" s="646"/>
      <c r="BL21" s="646"/>
      <c r="BM21" s="646"/>
      <c r="BN21" s="647"/>
      <c r="BO21" s="648">
        <v>0.2</v>
      </c>
      <c r="BP21" s="648"/>
      <c r="BQ21" s="648"/>
      <c r="BR21" s="648"/>
      <c r="BS21" s="654" t="s">
        <v>148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1375742</v>
      </c>
      <c r="S22" s="646"/>
      <c r="T22" s="646"/>
      <c r="U22" s="646"/>
      <c r="V22" s="646"/>
      <c r="W22" s="646"/>
      <c r="X22" s="646"/>
      <c r="Y22" s="647"/>
      <c r="Z22" s="648">
        <v>47.2</v>
      </c>
      <c r="AA22" s="648"/>
      <c r="AB22" s="648"/>
      <c r="AC22" s="648"/>
      <c r="AD22" s="649">
        <v>1235936</v>
      </c>
      <c r="AE22" s="649"/>
      <c r="AF22" s="649"/>
      <c r="AG22" s="649"/>
      <c r="AH22" s="649"/>
      <c r="AI22" s="649"/>
      <c r="AJ22" s="649"/>
      <c r="AK22" s="649"/>
      <c r="AL22" s="650">
        <v>77.400000000000006</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148</v>
      </c>
      <c r="BH22" s="646"/>
      <c r="BI22" s="646"/>
      <c r="BJ22" s="646"/>
      <c r="BK22" s="646"/>
      <c r="BL22" s="646"/>
      <c r="BM22" s="646"/>
      <c r="BN22" s="647"/>
      <c r="BO22" s="648" t="s">
        <v>148</v>
      </c>
      <c r="BP22" s="648"/>
      <c r="BQ22" s="648"/>
      <c r="BR22" s="648"/>
      <c r="BS22" s="654" t="s">
        <v>230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1235936</v>
      </c>
      <c r="S23" s="646"/>
      <c r="T23" s="646"/>
      <c r="U23" s="646"/>
      <c r="V23" s="646"/>
      <c r="W23" s="646"/>
      <c r="X23" s="646"/>
      <c r="Y23" s="647"/>
      <c r="Z23" s="648">
        <v>42.4</v>
      </c>
      <c r="AA23" s="648"/>
      <c r="AB23" s="648"/>
      <c r="AC23" s="648"/>
      <c r="AD23" s="649">
        <v>1235936</v>
      </c>
      <c r="AE23" s="649"/>
      <c r="AF23" s="649"/>
      <c r="AG23" s="649"/>
      <c r="AH23" s="649"/>
      <c r="AI23" s="649"/>
      <c r="AJ23" s="649"/>
      <c r="AK23" s="649"/>
      <c r="AL23" s="650">
        <v>77.400000000000006</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148</v>
      </c>
      <c r="BH23" s="646"/>
      <c r="BI23" s="646"/>
      <c r="BJ23" s="646"/>
      <c r="BK23" s="646"/>
      <c r="BL23" s="646"/>
      <c r="BM23" s="646"/>
      <c r="BN23" s="647"/>
      <c r="BO23" s="648" t="s">
        <v>148</v>
      </c>
      <c r="BP23" s="648"/>
      <c r="BQ23" s="648"/>
      <c r="BR23" s="648"/>
      <c r="BS23" s="654" t="s">
        <v>148</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8" t="s">
        <v>289</v>
      </c>
      <c r="DM23" s="679"/>
      <c r="DN23" s="679"/>
      <c r="DO23" s="679"/>
      <c r="DP23" s="679"/>
      <c r="DQ23" s="679"/>
      <c r="DR23" s="679"/>
      <c r="DS23" s="679"/>
      <c r="DT23" s="679"/>
      <c r="DU23" s="679"/>
      <c r="DV23" s="680"/>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139791</v>
      </c>
      <c r="S24" s="646"/>
      <c r="T24" s="646"/>
      <c r="U24" s="646"/>
      <c r="V24" s="646"/>
      <c r="W24" s="646"/>
      <c r="X24" s="646"/>
      <c r="Y24" s="647"/>
      <c r="Z24" s="648">
        <v>4.8</v>
      </c>
      <c r="AA24" s="648"/>
      <c r="AB24" s="648"/>
      <c r="AC24" s="648"/>
      <c r="AD24" s="649" t="s">
        <v>230</v>
      </c>
      <c r="AE24" s="649"/>
      <c r="AF24" s="649"/>
      <c r="AG24" s="649"/>
      <c r="AH24" s="649"/>
      <c r="AI24" s="649"/>
      <c r="AJ24" s="649"/>
      <c r="AK24" s="649"/>
      <c r="AL24" s="650" t="s">
        <v>148</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230</v>
      </c>
      <c r="BH24" s="646"/>
      <c r="BI24" s="646"/>
      <c r="BJ24" s="646"/>
      <c r="BK24" s="646"/>
      <c r="BL24" s="646"/>
      <c r="BM24" s="646"/>
      <c r="BN24" s="647"/>
      <c r="BO24" s="648" t="s">
        <v>148</v>
      </c>
      <c r="BP24" s="648"/>
      <c r="BQ24" s="648"/>
      <c r="BR24" s="648"/>
      <c r="BS24" s="654" t="s">
        <v>230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839560</v>
      </c>
      <c r="CS24" s="635"/>
      <c r="CT24" s="635"/>
      <c r="CU24" s="635"/>
      <c r="CV24" s="635"/>
      <c r="CW24" s="635"/>
      <c r="CX24" s="635"/>
      <c r="CY24" s="636"/>
      <c r="CZ24" s="639">
        <v>30.3</v>
      </c>
      <c r="DA24" s="640"/>
      <c r="DB24" s="640"/>
      <c r="DC24" s="659"/>
      <c r="DD24" s="681">
        <v>696047</v>
      </c>
      <c r="DE24" s="635"/>
      <c r="DF24" s="635"/>
      <c r="DG24" s="635"/>
      <c r="DH24" s="635"/>
      <c r="DI24" s="635"/>
      <c r="DJ24" s="635"/>
      <c r="DK24" s="636"/>
      <c r="DL24" s="681">
        <v>634201</v>
      </c>
      <c r="DM24" s="635"/>
      <c r="DN24" s="635"/>
      <c r="DO24" s="635"/>
      <c r="DP24" s="635"/>
      <c r="DQ24" s="635"/>
      <c r="DR24" s="635"/>
      <c r="DS24" s="635"/>
      <c r="DT24" s="635"/>
      <c r="DU24" s="635"/>
      <c r="DV24" s="636"/>
      <c r="DW24" s="639">
        <v>38.6</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v>15</v>
      </c>
      <c r="S25" s="646"/>
      <c r="T25" s="646"/>
      <c r="U25" s="646"/>
      <c r="V25" s="646"/>
      <c r="W25" s="646"/>
      <c r="X25" s="646"/>
      <c r="Y25" s="647"/>
      <c r="Z25" s="648">
        <v>0</v>
      </c>
      <c r="AA25" s="648"/>
      <c r="AB25" s="648"/>
      <c r="AC25" s="648"/>
      <c r="AD25" s="649" t="s">
        <v>148</v>
      </c>
      <c r="AE25" s="649"/>
      <c r="AF25" s="649"/>
      <c r="AG25" s="649"/>
      <c r="AH25" s="649"/>
      <c r="AI25" s="649"/>
      <c r="AJ25" s="649"/>
      <c r="AK25" s="649"/>
      <c r="AL25" s="650" t="s">
        <v>230</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230</v>
      </c>
      <c r="BH25" s="646"/>
      <c r="BI25" s="646"/>
      <c r="BJ25" s="646"/>
      <c r="BK25" s="646"/>
      <c r="BL25" s="646"/>
      <c r="BM25" s="646"/>
      <c r="BN25" s="647"/>
      <c r="BO25" s="648" t="s">
        <v>148</v>
      </c>
      <c r="BP25" s="648"/>
      <c r="BQ25" s="648"/>
      <c r="BR25" s="648"/>
      <c r="BS25" s="654" t="s">
        <v>230</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391997</v>
      </c>
      <c r="CS25" s="670"/>
      <c r="CT25" s="670"/>
      <c r="CU25" s="670"/>
      <c r="CV25" s="670"/>
      <c r="CW25" s="670"/>
      <c r="CX25" s="670"/>
      <c r="CY25" s="671"/>
      <c r="CZ25" s="650">
        <v>14.2</v>
      </c>
      <c r="DA25" s="682"/>
      <c r="DB25" s="682"/>
      <c r="DC25" s="684"/>
      <c r="DD25" s="654">
        <v>372950</v>
      </c>
      <c r="DE25" s="670"/>
      <c r="DF25" s="670"/>
      <c r="DG25" s="670"/>
      <c r="DH25" s="670"/>
      <c r="DI25" s="670"/>
      <c r="DJ25" s="670"/>
      <c r="DK25" s="671"/>
      <c r="DL25" s="654">
        <v>372950</v>
      </c>
      <c r="DM25" s="670"/>
      <c r="DN25" s="670"/>
      <c r="DO25" s="670"/>
      <c r="DP25" s="670"/>
      <c r="DQ25" s="670"/>
      <c r="DR25" s="670"/>
      <c r="DS25" s="670"/>
      <c r="DT25" s="670"/>
      <c r="DU25" s="670"/>
      <c r="DV25" s="671"/>
      <c r="DW25" s="650">
        <v>22.7</v>
      </c>
      <c r="DX25" s="682"/>
      <c r="DY25" s="682"/>
      <c r="DZ25" s="682"/>
      <c r="EA25" s="682"/>
      <c r="EB25" s="682"/>
      <c r="EC25" s="683"/>
    </row>
    <row r="26" spans="2:133" ht="11.25" customHeight="1" x14ac:dyDescent="0.15">
      <c r="B26" s="642" t="s">
        <v>297</v>
      </c>
      <c r="C26" s="643"/>
      <c r="D26" s="643"/>
      <c r="E26" s="643"/>
      <c r="F26" s="643"/>
      <c r="G26" s="643"/>
      <c r="H26" s="643"/>
      <c r="I26" s="643"/>
      <c r="J26" s="643"/>
      <c r="K26" s="643"/>
      <c r="L26" s="643"/>
      <c r="M26" s="643"/>
      <c r="N26" s="643"/>
      <c r="O26" s="643"/>
      <c r="P26" s="643"/>
      <c r="Q26" s="644"/>
      <c r="R26" s="645">
        <v>1735731</v>
      </c>
      <c r="S26" s="646"/>
      <c r="T26" s="646"/>
      <c r="U26" s="646"/>
      <c r="V26" s="646"/>
      <c r="W26" s="646"/>
      <c r="X26" s="646"/>
      <c r="Y26" s="647"/>
      <c r="Z26" s="648">
        <v>59.5</v>
      </c>
      <c r="AA26" s="648"/>
      <c r="AB26" s="648"/>
      <c r="AC26" s="648"/>
      <c r="AD26" s="649">
        <v>1595925</v>
      </c>
      <c r="AE26" s="649"/>
      <c r="AF26" s="649"/>
      <c r="AG26" s="649"/>
      <c r="AH26" s="649"/>
      <c r="AI26" s="649"/>
      <c r="AJ26" s="649"/>
      <c r="AK26" s="649"/>
      <c r="AL26" s="650">
        <v>100</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148</v>
      </c>
      <c r="BH26" s="646"/>
      <c r="BI26" s="646"/>
      <c r="BJ26" s="646"/>
      <c r="BK26" s="646"/>
      <c r="BL26" s="646"/>
      <c r="BM26" s="646"/>
      <c r="BN26" s="647"/>
      <c r="BO26" s="648" t="s">
        <v>148</v>
      </c>
      <c r="BP26" s="648"/>
      <c r="BQ26" s="648"/>
      <c r="BR26" s="648"/>
      <c r="BS26" s="654" t="s">
        <v>230</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209754</v>
      </c>
      <c r="CS26" s="646"/>
      <c r="CT26" s="646"/>
      <c r="CU26" s="646"/>
      <c r="CV26" s="646"/>
      <c r="CW26" s="646"/>
      <c r="CX26" s="646"/>
      <c r="CY26" s="647"/>
      <c r="CZ26" s="650">
        <v>7.6</v>
      </c>
      <c r="DA26" s="682"/>
      <c r="DB26" s="682"/>
      <c r="DC26" s="684"/>
      <c r="DD26" s="654">
        <v>193047</v>
      </c>
      <c r="DE26" s="646"/>
      <c r="DF26" s="646"/>
      <c r="DG26" s="646"/>
      <c r="DH26" s="646"/>
      <c r="DI26" s="646"/>
      <c r="DJ26" s="646"/>
      <c r="DK26" s="647"/>
      <c r="DL26" s="654" t="s">
        <v>230</v>
      </c>
      <c r="DM26" s="646"/>
      <c r="DN26" s="646"/>
      <c r="DO26" s="646"/>
      <c r="DP26" s="646"/>
      <c r="DQ26" s="646"/>
      <c r="DR26" s="646"/>
      <c r="DS26" s="646"/>
      <c r="DT26" s="646"/>
      <c r="DU26" s="646"/>
      <c r="DV26" s="647"/>
      <c r="DW26" s="650" t="s">
        <v>148</v>
      </c>
      <c r="DX26" s="682"/>
      <c r="DY26" s="682"/>
      <c r="DZ26" s="682"/>
      <c r="EA26" s="682"/>
      <c r="EB26" s="682"/>
      <c r="EC26" s="683"/>
    </row>
    <row r="27" spans="2:133" ht="11.25" customHeight="1" x14ac:dyDescent="0.15">
      <c r="B27" s="642" t="s">
        <v>300</v>
      </c>
      <c r="C27" s="643"/>
      <c r="D27" s="643"/>
      <c r="E27" s="643"/>
      <c r="F27" s="643"/>
      <c r="G27" s="643"/>
      <c r="H27" s="643"/>
      <c r="I27" s="643"/>
      <c r="J27" s="643"/>
      <c r="K27" s="643"/>
      <c r="L27" s="643"/>
      <c r="M27" s="643"/>
      <c r="N27" s="643"/>
      <c r="O27" s="643"/>
      <c r="P27" s="643"/>
      <c r="Q27" s="644"/>
      <c r="R27" s="645" t="s">
        <v>230</v>
      </c>
      <c r="S27" s="646"/>
      <c r="T27" s="646"/>
      <c r="U27" s="646"/>
      <c r="V27" s="646"/>
      <c r="W27" s="646"/>
      <c r="X27" s="646"/>
      <c r="Y27" s="647"/>
      <c r="Z27" s="648" t="s">
        <v>148</v>
      </c>
      <c r="AA27" s="648"/>
      <c r="AB27" s="648"/>
      <c r="AC27" s="648"/>
      <c r="AD27" s="649" t="s">
        <v>230</v>
      </c>
      <c r="AE27" s="649"/>
      <c r="AF27" s="649"/>
      <c r="AG27" s="649"/>
      <c r="AH27" s="649"/>
      <c r="AI27" s="649"/>
      <c r="AJ27" s="649"/>
      <c r="AK27" s="649"/>
      <c r="AL27" s="650" t="s">
        <v>148</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248578</v>
      </c>
      <c r="BH27" s="646"/>
      <c r="BI27" s="646"/>
      <c r="BJ27" s="646"/>
      <c r="BK27" s="646"/>
      <c r="BL27" s="646"/>
      <c r="BM27" s="646"/>
      <c r="BN27" s="647"/>
      <c r="BO27" s="648">
        <v>100</v>
      </c>
      <c r="BP27" s="648"/>
      <c r="BQ27" s="648"/>
      <c r="BR27" s="648"/>
      <c r="BS27" s="654" t="s">
        <v>148</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155900</v>
      </c>
      <c r="CS27" s="670"/>
      <c r="CT27" s="670"/>
      <c r="CU27" s="670"/>
      <c r="CV27" s="670"/>
      <c r="CW27" s="670"/>
      <c r="CX27" s="670"/>
      <c r="CY27" s="671"/>
      <c r="CZ27" s="650">
        <v>5.6</v>
      </c>
      <c r="DA27" s="682"/>
      <c r="DB27" s="682"/>
      <c r="DC27" s="684"/>
      <c r="DD27" s="654">
        <v>53845</v>
      </c>
      <c r="DE27" s="670"/>
      <c r="DF27" s="670"/>
      <c r="DG27" s="670"/>
      <c r="DH27" s="670"/>
      <c r="DI27" s="670"/>
      <c r="DJ27" s="670"/>
      <c r="DK27" s="671"/>
      <c r="DL27" s="654">
        <v>48788</v>
      </c>
      <c r="DM27" s="670"/>
      <c r="DN27" s="670"/>
      <c r="DO27" s="670"/>
      <c r="DP27" s="670"/>
      <c r="DQ27" s="670"/>
      <c r="DR27" s="670"/>
      <c r="DS27" s="670"/>
      <c r="DT27" s="670"/>
      <c r="DU27" s="670"/>
      <c r="DV27" s="671"/>
      <c r="DW27" s="650">
        <v>3</v>
      </c>
      <c r="DX27" s="682"/>
      <c r="DY27" s="682"/>
      <c r="DZ27" s="682"/>
      <c r="EA27" s="682"/>
      <c r="EB27" s="682"/>
      <c r="EC27" s="683"/>
    </row>
    <row r="28" spans="2:133" ht="11.25" customHeight="1" x14ac:dyDescent="0.15">
      <c r="B28" s="642" t="s">
        <v>303</v>
      </c>
      <c r="C28" s="643"/>
      <c r="D28" s="643"/>
      <c r="E28" s="643"/>
      <c r="F28" s="643"/>
      <c r="G28" s="643"/>
      <c r="H28" s="643"/>
      <c r="I28" s="643"/>
      <c r="J28" s="643"/>
      <c r="K28" s="643"/>
      <c r="L28" s="643"/>
      <c r="M28" s="643"/>
      <c r="N28" s="643"/>
      <c r="O28" s="643"/>
      <c r="P28" s="643"/>
      <c r="Q28" s="644"/>
      <c r="R28" s="645">
        <v>14463</v>
      </c>
      <c r="S28" s="646"/>
      <c r="T28" s="646"/>
      <c r="U28" s="646"/>
      <c r="V28" s="646"/>
      <c r="W28" s="646"/>
      <c r="X28" s="646"/>
      <c r="Y28" s="647"/>
      <c r="Z28" s="648">
        <v>0.5</v>
      </c>
      <c r="AA28" s="648"/>
      <c r="AB28" s="648"/>
      <c r="AC28" s="648"/>
      <c r="AD28" s="649" t="s">
        <v>148</v>
      </c>
      <c r="AE28" s="649"/>
      <c r="AF28" s="649"/>
      <c r="AG28" s="649"/>
      <c r="AH28" s="649"/>
      <c r="AI28" s="649"/>
      <c r="AJ28" s="649"/>
      <c r="AK28" s="649"/>
      <c r="AL28" s="650" t="s">
        <v>230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291663</v>
      </c>
      <c r="CS28" s="646"/>
      <c r="CT28" s="646"/>
      <c r="CU28" s="646"/>
      <c r="CV28" s="646"/>
      <c r="CW28" s="646"/>
      <c r="CX28" s="646"/>
      <c r="CY28" s="647"/>
      <c r="CZ28" s="650">
        <v>10.5</v>
      </c>
      <c r="DA28" s="682"/>
      <c r="DB28" s="682"/>
      <c r="DC28" s="684"/>
      <c r="DD28" s="654">
        <v>269252</v>
      </c>
      <c r="DE28" s="646"/>
      <c r="DF28" s="646"/>
      <c r="DG28" s="646"/>
      <c r="DH28" s="646"/>
      <c r="DI28" s="646"/>
      <c r="DJ28" s="646"/>
      <c r="DK28" s="647"/>
      <c r="DL28" s="654">
        <v>212463</v>
      </c>
      <c r="DM28" s="646"/>
      <c r="DN28" s="646"/>
      <c r="DO28" s="646"/>
      <c r="DP28" s="646"/>
      <c r="DQ28" s="646"/>
      <c r="DR28" s="646"/>
      <c r="DS28" s="646"/>
      <c r="DT28" s="646"/>
      <c r="DU28" s="646"/>
      <c r="DV28" s="647"/>
      <c r="DW28" s="650">
        <v>12.9</v>
      </c>
      <c r="DX28" s="682"/>
      <c r="DY28" s="682"/>
      <c r="DZ28" s="682"/>
      <c r="EA28" s="682"/>
      <c r="EB28" s="682"/>
      <c r="EC28" s="683"/>
    </row>
    <row r="29" spans="2:133" ht="11.25" customHeight="1" x14ac:dyDescent="0.15">
      <c r="B29" s="642" t="s">
        <v>305</v>
      </c>
      <c r="C29" s="643"/>
      <c r="D29" s="643"/>
      <c r="E29" s="643"/>
      <c r="F29" s="643"/>
      <c r="G29" s="643"/>
      <c r="H29" s="643"/>
      <c r="I29" s="643"/>
      <c r="J29" s="643"/>
      <c r="K29" s="643"/>
      <c r="L29" s="643"/>
      <c r="M29" s="643"/>
      <c r="N29" s="643"/>
      <c r="O29" s="643"/>
      <c r="P29" s="643"/>
      <c r="Q29" s="644"/>
      <c r="R29" s="645">
        <v>33905</v>
      </c>
      <c r="S29" s="646"/>
      <c r="T29" s="646"/>
      <c r="U29" s="646"/>
      <c r="V29" s="646"/>
      <c r="W29" s="646"/>
      <c r="X29" s="646"/>
      <c r="Y29" s="647"/>
      <c r="Z29" s="648">
        <v>1.2</v>
      </c>
      <c r="AA29" s="648"/>
      <c r="AB29" s="648"/>
      <c r="AC29" s="648"/>
      <c r="AD29" s="649" t="s">
        <v>148</v>
      </c>
      <c r="AE29" s="649"/>
      <c r="AF29" s="649"/>
      <c r="AG29" s="649"/>
      <c r="AH29" s="649"/>
      <c r="AI29" s="649"/>
      <c r="AJ29" s="649"/>
      <c r="AK29" s="649"/>
      <c r="AL29" s="650" t="s">
        <v>148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307</v>
      </c>
      <c r="CG29" s="661"/>
      <c r="CH29" s="661"/>
      <c r="CI29" s="661"/>
      <c r="CJ29" s="661"/>
      <c r="CK29" s="661"/>
      <c r="CL29" s="661"/>
      <c r="CM29" s="661"/>
      <c r="CN29" s="661"/>
      <c r="CO29" s="661"/>
      <c r="CP29" s="661"/>
      <c r="CQ29" s="662"/>
      <c r="CR29" s="645">
        <v>291663</v>
      </c>
      <c r="CS29" s="670"/>
      <c r="CT29" s="670"/>
      <c r="CU29" s="670"/>
      <c r="CV29" s="670"/>
      <c r="CW29" s="670"/>
      <c r="CX29" s="670"/>
      <c r="CY29" s="671"/>
      <c r="CZ29" s="650">
        <v>10.5</v>
      </c>
      <c r="DA29" s="682"/>
      <c r="DB29" s="682"/>
      <c r="DC29" s="684"/>
      <c r="DD29" s="654">
        <v>269252</v>
      </c>
      <c r="DE29" s="670"/>
      <c r="DF29" s="670"/>
      <c r="DG29" s="670"/>
      <c r="DH29" s="670"/>
      <c r="DI29" s="670"/>
      <c r="DJ29" s="670"/>
      <c r="DK29" s="671"/>
      <c r="DL29" s="654">
        <v>212463</v>
      </c>
      <c r="DM29" s="670"/>
      <c r="DN29" s="670"/>
      <c r="DO29" s="670"/>
      <c r="DP29" s="670"/>
      <c r="DQ29" s="670"/>
      <c r="DR29" s="670"/>
      <c r="DS29" s="670"/>
      <c r="DT29" s="670"/>
      <c r="DU29" s="670"/>
      <c r="DV29" s="671"/>
      <c r="DW29" s="650">
        <v>12.9</v>
      </c>
      <c r="DX29" s="682"/>
      <c r="DY29" s="682"/>
      <c r="DZ29" s="682"/>
      <c r="EA29" s="682"/>
      <c r="EB29" s="682"/>
      <c r="EC29" s="683"/>
    </row>
    <row r="30" spans="2:133" ht="11.25" customHeight="1" x14ac:dyDescent="0.15">
      <c r="B30" s="642" t="s">
        <v>308</v>
      </c>
      <c r="C30" s="643"/>
      <c r="D30" s="643"/>
      <c r="E30" s="643"/>
      <c r="F30" s="643"/>
      <c r="G30" s="643"/>
      <c r="H30" s="643"/>
      <c r="I30" s="643"/>
      <c r="J30" s="643"/>
      <c r="K30" s="643"/>
      <c r="L30" s="643"/>
      <c r="M30" s="643"/>
      <c r="N30" s="643"/>
      <c r="O30" s="643"/>
      <c r="P30" s="643"/>
      <c r="Q30" s="644"/>
      <c r="R30" s="645">
        <v>3910</v>
      </c>
      <c r="S30" s="646"/>
      <c r="T30" s="646"/>
      <c r="U30" s="646"/>
      <c r="V30" s="646"/>
      <c r="W30" s="646"/>
      <c r="X30" s="646"/>
      <c r="Y30" s="647"/>
      <c r="Z30" s="648">
        <v>0.1</v>
      </c>
      <c r="AA30" s="648"/>
      <c r="AB30" s="648"/>
      <c r="AC30" s="648"/>
      <c r="AD30" s="649" t="s">
        <v>148</v>
      </c>
      <c r="AE30" s="649"/>
      <c r="AF30" s="649"/>
      <c r="AG30" s="649"/>
      <c r="AH30" s="649"/>
      <c r="AI30" s="649"/>
      <c r="AJ30" s="649"/>
      <c r="AK30" s="649"/>
      <c r="AL30" s="650" t="s">
        <v>230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282760</v>
      </c>
      <c r="CS30" s="646"/>
      <c r="CT30" s="646"/>
      <c r="CU30" s="646"/>
      <c r="CV30" s="646"/>
      <c r="CW30" s="646"/>
      <c r="CX30" s="646"/>
      <c r="CY30" s="647"/>
      <c r="CZ30" s="650">
        <v>10.199999999999999</v>
      </c>
      <c r="DA30" s="682"/>
      <c r="DB30" s="682"/>
      <c r="DC30" s="684"/>
      <c r="DD30" s="654">
        <v>260349</v>
      </c>
      <c r="DE30" s="646"/>
      <c r="DF30" s="646"/>
      <c r="DG30" s="646"/>
      <c r="DH30" s="646"/>
      <c r="DI30" s="646"/>
      <c r="DJ30" s="646"/>
      <c r="DK30" s="647"/>
      <c r="DL30" s="654">
        <v>205081</v>
      </c>
      <c r="DM30" s="646"/>
      <c r="DN30" s="646"/>
      <c r="DO30" s="646"/>
      <c r="DP30" s="646"/>
      <c r="DQ30" s="646"/>
      <c r="DR30" s="646"/>
      <c r="DS30" s="646"/>
      <c r="DT30" s="646"/>
      <c r="DU30" s="646"/>
      <c r="DV30" s="647"/>
      <c r="DW30" s="650">
        <v>12.5</v>
      </c>
      <c r="DX30" s="682"/>
      <c r="DY30" s="682"/>
      <c r="DZ30" s="682"/>
      <c r="EA30" s="682"/>
      <c r="EB30" s="682"/>
      <c r="EC30" s="683"/>
    </row>
    <row r="31" spans="2:133" ht="11.25" customHeight="1" x14ac:dyDescent="0.15">
      <c r="B31" s="642" t="s">
        <v>312</v>
      </c>
      <c r="C31" s="643"/>
      <c r="D31" s="643"/>
      <c r="E31" s="643"/>
      <c r="F31" s="643"/>
      <c r="G31" s="643"/>
      <c r="H31" s="643"/>
      <c r="I31" s="643"/>
      <c r="J31" s="643"/>
      <c r="K31" s="643"/>
      <c r="L31" s="643"/>
      <c r="M31" s="643"/>
      <c r="N31" s="643"/>
      <c r="O31" s="643"/>
      <c r="P31" s="643"/>
      <c r="Q31" s="644"/>
      <c r="R31" s="645">
        <v>94116</v>
      </c>
      <c r="S31" s="646"/>
      <c r="T31" s="646"/>
      <c r="U31" s="646"/>
      <c r="V31" s="646"/>
      <c r="W31" s="646"/>
      <c r="X31" s="646"/>
      <c r="Y31" s="647"/>
      <c r="Z31" s="648">
        <v>3.2</v>
      </c>
      <c r="AA31" s="648"/>
      <c r="AB31" s="648"/>
      <c r="AC31" s="648"/>
      <c r="AD31" s="649" t="s">
        <v>230</v>
      </c>
      <c r="AE31" s="649"/>
      <c r="AF31" s="649"/>
      <c r="AG31" s="649"/>
      <c r="AH31" s="649"/>
      <c r="AI31" s="649"/>
      <c r="AJ31" s="649"/>
      <c r="AK31" s="649"/>
      <c r="AL31" s="650" t="s">
        <v>230</v>
      </c>
      <c r="AM31" s="651"/>
      <c r="AN31" s="651"/>
      <c r="AO31" s="652"/>
      <c r="AP31" s="702" t="s">
        <v>313</v>
      </c>
      <c r="AQ31" s="703"/>
      <c r="AR31" s="703"/>
      <c r="AS31" s="703"/>
      <c r="AT31" s="708" t="s">
        <v>314</v>
      </c>
      <c r="AU31" s="231"/>
      <c r="AV31" s="231"/>
      <c r="AW31" s="231"/>
      <c r="AX31" s="631" t="s">
        <v>190</v>
      </c>
      <c r="AY31" s="632"/>
      <c r="AZ31" s="632"/>
      <c r="BA31" s="632"/>
      <c r="BB31" s="632"/>
      <c r="BC31" s="632"/>
      <c r="BD31" s="632"/>
      <c r="BE31" s="632"/>
      <c r="BF31" s="633"/>
      <c r="BG31" s="701">
        <v>99.9</v>
      </c>
      <c r="BH31" s="697"/>
      <c r="BI31" s="697"/>
      <c r="BJ31" s="697"/>
      <c r="BK31" s="697"/>
      <c r="BL31" s="697"/>
      <c r="BM31" s="640">
        <v>99.7</v>
      </c>
      <c r="BN31" s="697"/>
      <c r="BO31" s="697"/>
      <c r="BP31" s="697"/>
      <c r="BQ31" s="698"/>
      <c r="BR31" s="701">
        <v>99.8</v>
      </c>
      <c r="BS31" s="697"/>
      <c r="BT31" s="697"/>
      <c r="BU31" s="697"/>
      <c r="BV31" s="697"/>
      <c r="BW31" s="697"/>
      <c r="BX31" s="640">
        <v>99.5</v>
      </c>
      <c r="BY31" s="697"/>
      <c r="BZ31" s="697"/>
      <c r="CA31" s="697"/>
      <c r="CB31" s="698"/>
      <c r="CD31" s="693"/>
      <c r="CE31" s="694"/>
      <c r="CF31" s="660" t="s">
        <v>315</v>
      </c>
      <c r="CG31" s="661"/>
      <c r="CH31" s="661"/>
      <c r="CI31" s="661"/>
      <c r="CJ31" s="661"/>
      <c r="CK31" s="661"/>
      <c r="CL31" s="661"/>
      <c r="CM31" s="661"/>
      <c r="CN31" s="661"/>
      <c r="CO31" s="661"/>
      <c r="CP31" s="661"/>
      <c r="CQ31" s="662"/>
      <c r="CR31" s="645">
        <v>8903</v>
      </c>
      <c r="CS31" s="670"/>
      <c r="CT31" s="670"/>
      <c r="CU31" s="670"/>
      <c r="CV31" s="670"/>
      <c r="CW31" s="670"/>
      <c r="CX31" s="670"/>
      <c r="CY31" s="671"/>
      <c r="CZ31" s="650">
        <v>0.3</v>
      </c>
      <c r="DA31" s="682"/>
      <c r="DB31" s="682"/>
      <c r="DC31" s="684"/>
      <c r="DD31" s="654">
        <v>8903</v>
      </c>
      <c r="DE31" s="670"/>
      <c r="DF31" s="670"/>
      <c r="DG31" s="670"/>
      <c r="DH31" s="670"/>
      <c r="DI31" s="670"/>
      <c r="DJ31" s="670"/>
      <c r="DK31" s="671"/>
      <c r="DL31" s="654">
        <v>7382</v>
      </c>
      <c r="DM31" s="670"/>
      <c r="DN31" s="670"/>
      <c r="DO31" s="670"/>
      <c r="DP31" s="670"/>
      <c r="DQ31" s="670"/>
      <c r="DR31" s="670"/>
      <c r="DS31" s="670"/>
      <c r="DT31" s="670"/>
      <c r="DU31" s="670"/>
      <c r="DV31" s="671"/>
      <c r="DW31" s="650">
        <v>0.4</v>
      </c>
      <c r="DX31" s="682"/>
      <c r="DY31" s="682"/>
      <c r="DZ31" s="682"/>
      <c r="EA31" s="682"/>
      <c r="EB31" s="682"/>
      <c r="EC31" s="683"/>
    </row>
    <row r="32" spans="2:133" ht="11.25" customHeight="1" x14ac:dyDescent="0.15">
      <c r="B32" s="712" t="s">
        <v>316</v>
      </c>
      <c r="C32" s="713"/>
      <c r="D32" s="713"/>
      <c r="E32" s="713"/>
      <c r="F32" s="713"/>
      <c r="G32" s="713"/>
      <c r="H32" s="713"/>
      <c r="I32" s="713"/>
      <c r="J32" s="713"/>
      <c r="K32" s="713"/>
      <c r="L32" s="713"/>
      <c r="M32" s="713"/>
      <c r="N32" s="713"/>
      <c r="O32" s="713"/>
      <c r="P32" s="713"/>
      <c r="Q32" s="714"/>
      <c r="R32" s="645" t="s">
        <v>230</v>
      </c>
      <c r="S32" s="646"/>
      <c r="T32" s="646"/>
      <c r="U32" s="646"/>
      <c r="V32" s="646"/>
      <c r="W32" s="646"/>
      <c r="X32" s="646"/>
      <c r="Y32" s="647"/>
      <c r="Z32" s="648" t="s">
        <v>148</v>
      </c>
      <c r="AA32" s="648"/>
      <c r="AB32" s="648"/>
      <c r="AC32" s="648"/>
      <c r="AD32" s="649" t="s">
        <v>148</v>
      </c>
      <c r="AE32" s="649"/>
      <c r="AF32" s="649"/>
      <c r="AG32" s="649"/>
      <c r="AH32" s="649"/>
      <c r="AI32" s="649"/>
      <c r="AJ32" s="649"/>
      <c r="AK32" s="649"/>
      <c r="AL32" s="650" t="s">
        <v>230</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99.9</v>
      </c>
      <c r="BH32" s="670"/>
      <c r="BI32" s="670"/>
      <c r="BJ32" s="670"/>
      <c r="BK32" s="670"/>
      <c r="BL32" s="670"/>
      <c r="BM32" s="651">
        <v>99.9</v>
      </c>
      <c r="BN32" s="699"/>
      <c r="BO32" s="699"/>
      <c r="BP32" s="699"/>
      <c r="BQ32" s="700"/>
      <c r="BR32" s="711">
        <v>99.8</v>
      </c>
      <c r="BS32" s="670"/>
      <c r="BT32" s="670"/>
      <c r="BU32" s="670"/>
      <c r="BV32" s="670"/>
      <c r="BW32" s="670"/>
      <c r="BX32" s="651">
        <v>99.7</v>
      </c>
      <c r="BY32" s="699"/>
      <c r="BZ32" s="699"/>
      <c r="CA32" s="699"/>
      <c r="CB32" s="700"/>
      <c r="CD32" s="695"/>
      <c r="CE32" s="696"/>
      <c r="CF32" s="660" t="s">
        <v>319</v>
      </c>
      <c r="CG32" s="661"/>
      <c r="CH32" s="661"/>
      <c r="CI32" s="661"/>
      <c r="CJ32" s="661"/>
      <c r="CK32" s="661"/>
      <c r="CL32" s="661"/>
      <c r="CM32" s="661"/>
      <c r="CN32" s="661"/>
      <c r="CO32" s="661"/>
      <c r="CP32" s="661"/>
      <c r="CQ32" s="662"/>
      <c r="CR32" s="645" t="s">
        <v>230</v>
      </c>
      <c r="CS32" s="646"/>
      <c r="CT32" s="646"/>
      <c r="CU32" s="646"/>
      <c r="CV32" s="646"/>
      <c r="CW32" s="646"/>
      <c r="CX32" s="646"/>
      <c r="CY32" s="647"/>
      <c r="CZ32" s="650" t="s">
        <v>230</v>
      </c>
      <c r="DA32" s="682"/>
      <c r="DB32" s="682"/>
      <c r="DC32" s="684"/>
      <c r="DD32" s="654" t="s">
        <v>230</v>
      </c>
      <c r="DE32" s="646"/>
      <c r="DF32" s="646"/>
      <c r="DG32" s="646"/>
      <c r="DH32" s="646"/>
      <c r="DI32" s="646"/>
      <c r="DJ32" s="646"/>
      <c r="DK32" s="647"/>
      <c r="DL32" s="654" t="s">
        <v>148</v>
      </c>
      <c r="DM32" s="646"/>
      <c r="DN32" s="646"/>
      <c r="DO32" s="646"/>
      <c r="DP32" s="646"/>
      <c r="DQ32" s="646"/>
      <c r="DR32" s="646"/>
      <c r="DS32" s="646"/>
      <c r="DT32" s="646"/>
      <c r="DU32" s="646"/>
      <c r="DV32" s="647"/>
      <c r="DW32" s="650" t="s">
        <v>230</v>
      </c>
      <c r="DX32" s="682"/>
      <c r="DY32" s="682"/>
      <c r="DZ32" s="682"/>
      <c r="EA32" s="682"/>
      <c r="EB32" s="682"/>
      <c r="EC32" s="683"/>
    </row>
    <row r="33" spans="2:133" ht="11.25" customHeight="1" x14ac:dyDescent="0.15">
      <c r="B33" s="642" t="s">
        <v>320</v>
      </c>
      <c r="C33" s="643"/>
      <c r="D33" s="643"/>
      <c r="E33" s="643"/>
      <c r="F33" s="643"/>
      <c r="G33" s="643"/>
      <c r="H33" s="643"/>
      <c r="I33" s="643"/>
      <c r="J33" s="643"/>
      <c r="K33" s="643"/>
      <c r="L33" s="643"/>
      <c r="M33" s="643"/>
      <c r="N33" s="643"/>
      <c r="O33" s="643"/>
      <c r="P33" s="643"/>
      <c r="Q33" s="644"/>
      <c r="R33" s="645">
        <v>162059</v>
      </c>
      <c r="S33" s="646"/>
      <c r="T33" s="646"/>
      <c r="U33" s="646"/>
      <c r="V33" s="646"/>
      <c r="W33" s="646"/>
      <c r="X33" s="646"/>
      <c r="Y33" s="647"/>
      <c r="Z33" s="648">
        <v>5.6</v>
      </c>
      <c r="AA33" s="648"/>
      <c r="AB33" s="648"/>
      <c r="AC33" s="648"/>
      <c r="AD33" s="649" t="s">
        <v>148</v>
      </c>
      <c r="AE33" s="649"/>
      <c r="AF33" s="649"/>
      <c r="AG33" s="649"/>
      <c r="AH33" s="649"/>
      <c r="AI33" s="649"/>
      <c r="AJ33" s="649"/>
      <c r="AK33" s="649"/>
      <c r="AL33" s="650" t="s">
        <v>230</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99.9</v>
      </c>
      <c r="BH33" s="716"/>
      <c r="BI33" s="716"/>
      <c r="BJ33" s="716"/>
      <c r="BK33" s="716"/>
      <c r="BL33" s="716"/>
      <c r="BM33" s="717">
        <v>99.5</v>
      </c>
      <c r="BN33" s="716"/>
      <c r="BO33" s="716"/>
      <c r="BP33" s="716"/>
      <c r="BQ33" s="718"/>
      <c r="BR33" s="715">
        <v>99.7</v>
      </c>
      <c r="BS33" s="716"/>
      <c r="BT33" s="716"/>
      <c r="BU33" s="716"/>
      <c r="BV33" s="716"/>
      <c r="BW33" s="716"/>
      <c r="BX33" s="717">
        <v>99.2</v>
      </c>
      <c r="BY33" s="716"/>
      <c r="BZ33" s="716"/>
      <c r="CA33" s="716"/>
      <c r="CB33" s="718"/>
      <c r="CD33" s="660" t="s">
        <v>322</v>
      </c>
      <c r="CE33" s="661"/>
      <c r="CF33" s="661"/>
      <c r="CG33" s="661"/>
      <c r="CH33" s="661"/>
      <c r="CI33" s="661"/>
      <c r="CJ33" s="661"/>
      <c r="CK33" s="661"/>
      <c r="CL33" s="661"/>
      <c r="CM33" s="661"/>
      <c r="CN33" s="661"/>
      <c r="CO33" s="661"/>
      <c r="CP33" s="661"/>
      <c r="CQ33" s="662"/>
      <c r="CR33" s="645">
        <v>1460999</v>
      </c>
      <c r="CS33" s="670"/>
      <c r="CT33" s="670"/>
      <c r="CU33" s="670"/>
      <c r="CV33" s="670"/>
      <c r="CW33" s="670"/>
      <c r="CX33" s="670"/>
      <c r="CY33" s="671"/>
      <c r="CZ33" s="650">
        <v>52.8</v>
      </c>
      <c r="DA33" s="682"/>
      <c r="DB33" s="682"/>
      <c r="DC33" s="684"/>
      <c r="DD33" s="654">
        <v>1091017</v>
      </c>
      <c r="DE33" s="670"/>
      <c r="DF33" s="670"/>
      <c r="DG33" s="670"/>
      <c r="DH33" s="670"/>
      <c r="DI33" s="670"/>
      <c r="DJ33" s="670"/>
      <c r="DK33" s="671"/>
      <c r="DL33" s="654">
        <v>695605</v>
      </c>
      <c r="DM33" s="670"/>
      <c r="DN33" s="670"/>
      <c r="DO33" s="670"/>
      <c r="DP33" s="670"/>
      <c r="DQ33" s="670"/>
      <c r="DR33" s="670"/>
      <c r="DS33" s="670"/>
      <c r="DT33" s="670"/>
      <c r="DU33" s="670"/>
      <c r="DV33" s="671"/>
      <c r="DW33" s="650">
        <v>42.3</v>
      </c>
      <c r="DX33" s="682"/>
      <c r="DY33" s="682"/>
      <c r="DZ33" s="682"/>
      <c r="EA33" s="682"/>
      <c r="EB33" s="682"/>
      <c r="EC33" s="683"/>
    </row>
    <row r="34" spans="2:133" ht="11.25" customHeight="1" x14ac:dyDescent="0.15">
      <c r="B34" s="642" t="s">
        <v>323</v>
      </c>
      <c r="C34" s="643"/>
      <c r="D34" s="643"/>
      <c r="E34" s="643"/>
      <c r="F34" s="643"/>
      <c r="G34" s="643"/>
      <c r="H34" s="643"/>
      <c r="I34" s="643"/>
      <c r="J34" s="643"/>
      <c r="K34" s="643"/>
      <c r="L34" s="643"/>
      <c r="M34" s="643"/>
      <c r="N34" s="643"/>
      <c r="O34" s="643"/>
      <c r="P34" s="643"/>
      <c r="Q34" s="644"/>
      <c r="R34" s="645">
        <v>21451</v>
      </c>
      <c r="S34" s="646"/>
      <c r="T34" s="646"/>
      <c r="U34" s="646"/>
      <c r="V34" s="646"/>
      <c r="W34" s="646"/>
      <c r="X34" s="646"/>
      <c r="Y34" s="647"/>
      <c r="Z34" s="648">
        <v>0.7</v>
      </c>
      <c r="AA34" s="648"/>
      <c r="AB34" s="648"/>
      <c r="AC34" s="648"/>
      <c r="AD34" s="649" t="s">
        <v>148</v>
      </c>
      <c r="AE34" s="649"/>
      <c r="AF34" s="649"/>
      <c r="AG34" s="649"/>
      <c r="AH34" s="649"/>
      <c r="AI34" s="649"/>
      <c r="AJ34" s="649"/>
      <c r="AK34" s="649"/>
      <c r="AL34" s="650" t="s">
        <v>148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516319</v>
      </c>
      <c r="CS34" s="646"/>
      <c r="CT34" s="646"/>
      <c r="CU34" s="646"/>
      <c r="CV34" s="646"/>
      <c r="CW34" s="646"/>
      <c r="CX34" s="646"/>
      <c r="CY34" s="647"/>
      <c r="CZ34" s="650">
        <v>18.7</v>
      </c>
      <c r="DA34" s="682"/>
      <c r="DB34" s="682"/>
      <c r="DC34" s="684"/>
      <c r="DD34" s="654">
        <v>382461</v>
      </c>
      <c r="DE34" s="646"/>
      <c r="DF34" s="646"/>
      <c r="DG34" s="646"/>
      <c r="DH34" s="646"/>
      <c r="DI34" s="646"/>
      <c r="DJ34" s="646"/>
      <c r="DK34" s="647"/>
      <c r="DL34" s="654">
        <v>288182</v>
      </c>
      <c r="DM34" s="646"/>
      <c r="DN34" s="646"/>
      <c r="DO34" s="646"/>
      <c r="DP34" s="646"/>
      <c r="DQ34" s="646"/>
      <c r="DR34" s="646"/>
      <c r="DS34" s="646"/>
      <c r="DT34" s="646"/>
      <c r="DU34" s="646"/>
      <c r="DV34" s="647"/>
      <c r="DW34" s="650">
        <v>17.5</v>
      </c>
      <c r="DX34" s="682"/>
      <c r="DY34" s="682"/>
      <c r="DZ34" s="682"/>
      <c r="EA34" s="682"/>
      <c r="EB34" s="682"/>
      <c r="EC34" s="683"/>
    </row>
    <row r="35" spans="2:133" ht="11.25" customHeight="1" x14ac:dyDescent="0.15">
      <c r="B35" s="642" t="s">
        <v>325</v>
      </c>
      <c r="C35" s="643"/>
      <c r="D35" s="643"/>
      <c r="E35" s="643"/>
      <c r="F35" s="643"/>
      <c r="G35" s="643"/>
      <c r="H35" s="643"/>
      <c r="I35" s="643"/>
      <c r="J35" s="643"/>
      <c r="K35" s="643"/>
      <c r="L35" s="643"/>
      <c r="M35" s="643"/>
      <c r="N35" s="643"/>
      <c r="O35" s="643"/>
      <c r="P35" s="643"/>
      <c r="Q35" s="644"/>
      <c r="R35" s="645">
        <v>24741</v>
      </c>
      <c r="S35" s="646"/>
      <c r="T35" s="646"/>
      <c r="U35" s="646"/>
      <c r="V35" s="646"/>
      <c r="W35" s="646"/>
      <c r="X35" s="646"/>
      <c r="Y35" s="647"/>
      <c r="Z35" s="648">
        <v>0.8</v>
      </c>
      <c r="AA35" s="648"/>
      <c r="AB35" s="648"/>
      <c r="AC35" s="648"/>
      <c r="AD35" s="649" t="s">
        <v>230</v>
      </c>
      <c r="AE35" s="649"/>
      <c r="AF35" s="649"/>
      <c r="AG35" s="649"/>
      <c r="AH35" s="649"/>
      <c r="AI35" s="649"/>
      <c r="AJ35" s="649"/>
      <c r="AK35" s="649"/>
      <c r="AL35" s="650" t="s">
        <v>148</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17529</v>
      </c>
      <c r="CS35" s="670"/>
      <c r="CT35" s="670"/>
      <c r="CU35" s="670"/>
      <c r="CV35" s="670"/>
      <c r="CW35" s="670"/>
      <c r="CX35" s="670"/>
      <c r="CY35" s="671"/>
      <c r="CZ35" s="650">
        <v>0.6</v>
      </c>
      <c r="DA35" s="682"/>
      <c r="DB35" s="682"/>
      <c r="DC35" s="684"/>
      <c r="DD35" s="654">
        <v>17091</v>
      </c>
      <c r="DE35" s="670"/>
      <c r="DF35" s="670"/>
      <c r="DG35" s="670"/>
      <c r="DH35" s="670"/>
      <c r="DI35" s="670"/>
      <c r="DJ35" s="670"/>
      <c r="DK35" s="671"/>
      <c r="DL35" s="654">
        <v>12296</v>
      </c>
      <c r="DM35" s="670"/>
      <c r="DN35" s="670"/>
      <c r="DO35" s="670"/>
      <c r="DP35" s="670"/>
      <c r="DQ35" s="670"/>
      <c r="DR35" s="670"/>
      <c r="DS35" s="670"/>
      <c r="DT35" s="670"/>
      <c r="DU35" s="670"/>
      <c r="DV35" s="671"/>
      <c r="DW35" s="650">
        <v>0.7</v>
      </c>
      <c r="DX35" s="682"/>
      <c r="DY35" s="682"/>
      <c r="DZ35" s="682"/>
      <c r="EA35" s="682"/>
      <c r="EB35" s="682"/>
      <c r="EC35" s="683"/>
    </row>
    <row r="36" spans="2:133" ht="11.25" customHeight="1" x14ac:dyDescent="0.15">
      <c r="B36" s="642" t="s">
        <v>329</v>
      </c>
      <c r="C36" s="643"/>
      <c r="D36" s="643"/>
      <c r="E36" s="643"/>
      <c r="F36" s="643"/>
      <c r="G36" s="643"/>
      <c r="H36" s="643"/>
      <c r="I36" s="643"/>
      <c r="J36" s="643"/>
      <c r="K36" s="643"/>
      <c r="L36" s="643"/>
      <c r="M36" s="643"/>
      <c r="N36" s="643"/>
      <c r="O36" s="643"/>
      <c r="P36" s="643"/>
      <c r="Q36" s="644"/>
      <c r="R36" s="645">
        <v>204139</v>
      </c>
      <c r="S36" s="646"/>
      <c r="T36" s="646"/>
      <c r="U36" s="646"/>
      <c r="V36" s="646"/>
      <c r="W36" s="646"/>
      <c r="X36" s="646"/>
      <c r="Y36" s="647"/>
      <c r="Z36" s="648">
        <v>7</v>
      </c>
      <c r="AA36" s="648"/>
      <c r="AB36" s="648"/>
      <c r="AC36" s="648"/>
      <c r="AD36" s="649" t="s">
        <v>230</v>
      </c>
      <c r="AE36" s="649"/>
      <c r="AF36" s="649"/>
      <c r="AG36" s="649"/>
      <c r="AH36" s="649"/>
      <c r="AI36" s="649"/>
      <c r="AJ36" s="649"/>
      <c r="AK36" s="649"/>
      <c r="AL36" s="650" t="s">
        <v>148</v>
      </c>
      <c r="AM36" s="651"/>
      <c r="AN36" s="651"/>
      <c r="AO36" s="652"/>
      <c r="AP36" s="235"/>
      <c r="AQ36" s="719" t="s">
        <v>330</v>
      </c>
      <c r="AR36" s="720"/>
      <c r="AS36" s="720"/>
      <c r="AT36" s="720"/>
      <c r="AU36" s="720"/>
      <c r="AV36" s="720"/>
      <c r="AW36" s="720"/>
      <c r="AX36" s="720"/>
      <c r="AY36" s="721"/>
      <c r="AZ36" s="634">
        <v>345340</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39920</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340355</v>
      </c>
      <c r="CS36" s="646"/>
      <c r="CT36" s="646"/>
      <c r="CU36" s="646"/>
      <c r="CV36" s="646"/>
      <c r="CW36" s="646"/>
      <c r="CX36" s="646"/>
      <c r="CY36" s="647"/>
      <c r="CZ36" s="650">
        <v>12.3</v>
      </c>
      <c r="DA36" s="682"/>
      <c r="DB36" s="682"/>
      <c r="DC36" s="684"/>
      <c r="DD36" s="654">
        <v>201900</v>
      </c>
      <c r="DE36" s="646"/>
      <c r="DF36" s="646"/>
      <c r="DG36" s="646"/>
      <c r="DH36" s="646"/>
      <c r="DI36" s="646"/>
      <c r="DJ36" s="646"/>
      <c r="DK36" s="647"/>
      <c r="DL36" s="654">
        <v>152632</v>
      </c>
      <c r="DM36" s="646"/>
      <c r="DN36" s="646"/>
      <c r="DO36" s="646"/>
      <c r="DP36" s="646"/>
      <c r="DQ36" s="646"/>
      <c r="DR36" s="646"/>
      <c r="DS36" s="646"/>
      <c r="DT36" s="646"/>
      <c r="DU36" s="646"/>
      <c r="DV36" s="647"/>
      <c r="DW36" s="650">
        <v>9.3000000000000007</v>
      </c>
      <c r="DX36" s="682"/>
      <c r="DY36" s="682"/>
      <c r="DZ36" s="682"/>
      <c r="EA36" s="682"/>
      <c r="EB36" s="682"/>
      <c r="EC36" s="683"/>
    </row>
    <row r="37" spans="2:133" ht="11.25" customHeight="1" x14ac:dyDescent="0.15">
      <c r="B37" s="642" t="s">
        <v>333</v>
      </c>
      <c r="C37" s="643"/>
      <c r="D37" s="643"/>
      <c r="E37" s="643"/>
      <c r="F37" s="643"/>
      <c r="G37" s="643"/>
      <c r="H37" s="643"/>
      <c r="I37" s="643"/>
      <c r="J37" s="643"/>
      <c r="K37" s="643"/>
      <c r="L37" s="643"/>
      <c r="M37" s="643"/>
      <c r="N37" s="643"/>
      <c r="O37" s="643"/>
      <c r="P37" s="643"/>
      <c r="Q37" s="644"/>
      <c r="R37" s="645">
        <v>103243</v>
      </c>
      <c r="S37" s="646"/>
      <c r="T37" s="646"/>
      <c r="U37" s="646"/>
      <c r="V37" s="646"/>
      <c r="W37" s="646"/>
      <c r="X37" s="646"/>
      <c r="Y37" s="647"/>
      <c r="Z37" s="648">
        <v>3.5</v>
      </c>
      <c r="AA37" s="648"/>
      <c r="AB37" s="648"/>
      <c r="AC37" s="648"/>
      <c r="AD37" s="649" t="s">
        <v>230</v>
      </c>
      <c r="AE37" s="649"/>
      <c r="AF37" s="649"/>
      <c r="AG37" s="649"/>
      <c r="AH37" s="649"/>
      <c r="AI37" s="649"/>
      <c r="AJ37" s="649"/>
      <c r="AK37" s="649"/>
      <c r="AL37" s="650" t="s">
        <v>230</v>
      </c>
      <c r="AM37" s="651"/>
      <c r="AN37" s="651"/>
      <c r="AO37" s="652"/>
      <c r="AQ37" s="723" t="s">
        <v>334</v>
      </c>
      <c r="AR37" s="724"/>
      <c r="AS37" s="724"/>
      <c r="AT37" s="724"/>
      <c r="AU37" s="724"/>
      <c r="AV37" s="724"/>
      <c r="AW37" s="724"/>
      <c r="AX37" s="724"/>
      <c r="AY37" s="725"/>
      <c r="AZ37" s="645">
        <v>85400</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34390</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211329</v>
      </c>
      <c r="CS37" s="670"/>
      <c r="CT37" s="670"/>
      <c r="CU37" s="670"/>
      <c r="CV37" s="670"/>
      <c r="CW37" s="670"/>
      <c r="CX37" s="670"/>
      <c r="CY37" s="671"/>
      <c r="CZ37" s="650">
        <v>7.6</v>
      </c>
      <c r="DA37" s="682"/>
      <c r="DB37" s="682"/>
      <c r="DC37" s="684"/>
      <c r="DD37" s="654">
        <v>119641</v>
      </c>
      <c r="DE37" s="670"/>
      <c r="DF37" s="670"/>
      <c r="DG37" s="670"/>
      <c r="DH37" s="670"/>
      <c r="DI37" s="670"/>
      <c r="DJ37" s="670"/>
      <c r="DK37" s="671"/>
      <c r="DL37" s="654">
        <v>95213</v>
      </c>
      <c r="DM37" s="670"/>
      <c r="DN37" s="670"/>
      <c r="DO37" s="670"/>
      <c r="DP37" s="670"/>
      <c r="DQ37" s="670"/>
      <c r="DR37" s="670"/>
      <c r="DS37" s="670"/>
      <c r="DT37" s="670"/>
      <c r="DU37" s="670"/>
      <c r="DV37" s="671"/>
      <c r="DW37" s="650">
        <v>5.8</v>
      </c>
      <c r="DX37" s="682"/>
      <c r="DY37" s="682"/>
      <c r="DZ37" s="682"/>
      <c r="EA37" s="682"/>
      <c r="EB37" s="682"/>
      <c r="EC37" s="683"/>
    </row>
    <row r="38" spans="2:133" ht="11.25" customHeight="1" x14ac:dyDescent="0.15">
      <c r="B38" s="642" t="s">
        <v>337</v>
      </c>
      <c r="C38" s="643"/>
      <c r="D38" s="643"/>
      <c r="E38" s="643"/>
      <c r="F38" s="643"/>
      <c r="G38" s="643"/>
      <c r="H38" s="643"/>
      <c r="I38" s="643"/>
      <c r="J38" s="643"/>
      <c r="K38" s="643"/>
      <c r="L38" s="643"/>
      <c r="M38" s="643"/>
      <c r="N38" s="643"/>
      <c r="O38" s="643"/>
      <c r="P38" s="643"/>
      <c r="Q38" s="644"/>
      <c r="R38" s="645">
        <v>48900</v>
      </c>
      <c r="S38" s="646"/>
      <c r="T38" s="646"/>
      <c r="U38" s="646"/>
      <c r="V38" s="646"/>
      <c r="W38" s="646"/>
      <c r="X38" s="646"/>
      <c r="Y38" s="647"/>
      <c r="Z38" s="648">
        <v>1.7</v>
      </c>
      <c r="AA38" s="648"/>
      <c r="AB38" s="648"/>
      <c r="AC38" s="648"/>
      <c r="AD38" s="649">
        <v>6</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54500</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377</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345340</v>
      </c>
      <c r="CS38" s="646"/>
      <c r="CT38" s="646"/>
      <c r="CU38" s="646"/>
      <c r="CV38" s="646"/>
      <c r="CW38" s="646"/>
      <c r="CX38" s="646"/>
      <c r="CY38" s="647"/>
      <c r="CZ38" s="650">
        <v>12.5</v>
      </c>
      <c r="DA38" s="682"/>
      <c r="DB38" s="682"/>
      <c r="DC38" s="684"/>
      <c r="DD38" s="654">
        <v>248328</v>
      </c>
      <c r="DE38" s="646"/>
      <c r="DF38" s="646"/>
      <c r="DG38" s="646"/>
      <c r="DH38" s="646"/>
      <c r="DI38" s="646"/>
      <c r="DJ38" s="646"/>
      <c r="DK38" s="647"/>
      <c r="DL38" s="654">
        <v>242495</v>
      </c>
      <c r="DM38" s="646"/>
      <c r="DN38" s="646"/>
      <c r="DO38" s="646"/>
      <c r="DP38" s="646"/>
      <c r="DQ38" s="646"/>
      <c r="DR38" s="646"/>
      <c r="DS38" s="646"/>
      <c r="DT38" s="646"/>
      <c r="DU38" s="646"/>
      <c r="DV38" s="647"/>
      <c r="DW38" s="650">
        <v>14.8</v>
      </c>
      <c r="DX38" s="682"/>
      <c r="DY38" s="682"/>
      <c r="DZ38" s="682"/>
      <c r="EA38" s="682"/>
      <c r="EB38" s="682"/>
      <c r="EC38" s="683"/>
    </row>
    <row r="39" spans="2:133" ht="11.25" customHeight="1" x14ac:dyDescent="0.15">
      <c r="B39" s="642" t="s">
        <v>341</v>
      </c>
      <c r="C39" s="643"/>
      <c r="D39" s="643"/>
      <c r="E39" s="643"/>
      <c r="F39" s="643"/>
      <c r="G39" s="643"/>
      <c r="H39" s="643"/>
      <c r="I39" s="643"/>
      <c r="J39" s="643"/>
      <c r="K39" s="643"/>
      <c r="L39" s="643"/>
      <c r="M39" s="643"/>
      <c r="N39" s="643"/>
      <c r="O39" s="643"/>
      <c r="P39" s="643"/>
      <c r="Q39" s="644"/>
      <c r="R39" s="645">
        <v>470300</v>
      </c>
      <c r="S39" s="646"/>
      <c r="T39" s="646"/>
      <c r="U39" s="646"/>
      <c r="V39" s="646"/>
      <c r="W39" s="646"/>
      <c r="X39" s="646"/>
      <c r="Y39" s="647"/>
      <c r="Z39" s="648">
        <v>16.100000000000001</v>
      </c>
      <c r="AA39" s="648"/>
      <c r="AB39" s="648"/>
      <c r="AC39" s="648"/>
      <c r="AD39" s="649" t="s">
        <v>148</v>
      </c>
      <c r="AE39" s="649"/>
      <c r="AF39" s="649"/>
      <c r="AG39" s="649"/>
      <c r="AH39" s="649"/>
      <c r="AI39" s="649"/>
      <c r="AJ39" s="649"/>
      <c r="AK39" s="649"/>
      <c r="AL39" s="650" t="s">
        <v>148</v>
      </c>
      <c r="AM39" s="651"/>
      <c r="AN39" s="651"/>
      <c r="AO39" s="652"/>
      <c r="AQ39" s="723" t="s">
        <v>342</v>
      </c>
      <c r="AR39" s="724"/>
      <c r="AS39" s="724"/>
      <c r="AT39" s="724"/>
      <c r="AU39" s="724"/>
      <c r="AV39" s="724"/>
      <c r="AW39" s="724"/>
      <c r="AX39" s="724"/>
      <c r="AY39" s="725"/>
      <c r="AZ39" s="645">
        <v>1354</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613</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240750</v>
      </c>
      <c r="CS39" s="670"/>
      <c r="CT39" s="670"/>
      <c r="CU39" s="670"/>
      <c r="CV39" s="670"/>
      <c r="CW39" s="670"/>
      <c r="CX39" s="670"/>
      <c r="CY39" s="671"/>
      <c r="CZ39" s="650">
        <v>8.6999999999999993</v>
      </c>
      <c r="DA39" s="682"/>
      <c r="DB39" s="682"/>
      <c r="DC39" s="684"/>
      <c r="DD39" s="654">
        <v>240531</v>
      </c>
      <c r="DE39" s="670"/>
      <c r="DF39" s="670"/>
      <c r="DG39" s="670"/>
      <c r="DH39" s="670"/>
      <c r="DI39" s="670"/>
      <c r="DJ39" s="670"/>
      <c r="DK39" s="671"/>
      <c r="DL39" s="654" t="s">
        <v>230</v>
      </c>
      <c r="DM39" s="670"/>
      <c r="DN39" s="670"/>
      <c r="DO39" s="670"/>
      <c r="DP39" s="670"/>
      <c r="DQ39" s="670"/>
      <c r="DR39" s="670"/>
      <c r="DS39" s="670"/>
      <c r="DT39" s="670"/>
      <c r="DU39" s="670"/>
      <c r="DV39" s="671"/>
      <c r="DW39" s="650" t="s">
        <v>148</v>
      </c>
      <c r="DX39" s="682"/>
      <c r="DY39" s="682"/>
      <c r="DZ39" s="682"/>
      <c r="EA39" s="682"/>
      <c r="EB39" s="682"/>
      <c r="EC39" s="683"/>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148</v>
      </c>
      <c r="S40" s="646"/>
      <c r="T40" s="646"/>
      <c r="U40" s="646"/>
      <c r="V40" s="646"/>
      <c r="W40" s="646"/>
      <c r="X40" s="646"/>
      <c r="Y40" s="647"/>
      <c r="Z40" s="648" t="s">
        <v>148</v>
      </c>
      <c r="AA40" s="648"/>
      <c r="AB40" s="648"/>
      <c r="AC40" s="648"/>
      <c r="AD40" s="649" t="s">
        <v>148</v>
      </c>
      <c r="AE40" s="649"/>
      <c r="AF40" s="649"/>
      <c r="AG40" s="649"/>
      <c r="AH40" s="649"/>
      <c r="AI40" s="649"/>
      <c r="AJ40" s="649"/>
      <c r="AK40" s="649"/>
      <c r="AL40" s="650" t="s">
        <v>148</v>
      </c>
      <c r="AM40" s="651"/>
      <c r="AN40" s="651"/>
      <c r="AO40" s="652"/>
      <c r="AQ40" s="723" t="s">
        <v>346</v>
      </c>
      <c r="AR40" s="724"/>
      <c r="AS40" s="724"/>
      <c r="AT40" s="724"/>
      <c r="AU40" s="724"/>
      <c r="AV40" s="724"/>
      <c r="AW40" s="724"/>
      <c r="AX40" s="724"/>
      <c r="AY40" s="725"/>
      <c r="AZ40" s="645" t="s">
        <v>230</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92</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706</v>
      </c>
      <c r="CS40" s="646"/>
      <c r="CT40" s="646"/>
      <c r="CU40" s="646"/>
      <c r="CV40" s="646"/>
      <c r="CW40" s="646"/>
      <c r="CX40" s="646"/>
      <c r="CY40" s="647"/>
      <c r="CZ40" s="650">
        <v>0</v>
      </c>
      <c r="DA40" s="682"/>
      <c r="DB40" s="682"/>
      <c r="DC40" s="684"/>
      <c r="DD40" s="654">
        <v>706</v>
      </c>
      <c r="DE40" s="646"/>
      <c r="DF40" s="646"/>
      <c r="DG40" s="646"/>
      <c r="DH40" s="646"/>
      <c r="DI40" s="646"/>
      <c r="DJ40" s="646"/>
      <c r="DK40" s="647"/>
      <c r="DL40" s="654" t="s">
        <v>148</v>
      </c>
      <c r="DM40" s="646"/>
      <c r="DN40" s="646"/>
      <c r="DO40" s="646"/>
      <c r="DP40" s="646"/>
      <c r="DQ40" s="646"/>
      <c r="DR40" s="646"/>
      <c r="DS40" s="646"/>
      <c r="DT40" s="646"/>
      <c r="DU40" s="646"/>
      <c r="DV40" s="647"/>
      <c r="DW40" s="650" t="s">
        <v>148</v>
      </c>
      <c r="DX40" s="682"/>
      <c r="DY40" s="682"/>
      <c r="DZ40" s="682"/>
      <c r="EA40" s="682"/>
      <c r="EB40" s="682"/>
      <c r="EC40" s="683"/>
    </row>
    <row r="41" spans="2:133" ht="11.25" customHeight="1" x14ac:dyDescent="0.15">
      <c r="B41" s="642" t="s">
        <v>350</v>
      </c>
      <c r="C41" s="643"/>
      <c r="D41" s="643"/>
      <c r="E41" s="643"/>
      <c r="F41" s="643"/>
      <c r="G41" s="643"/>
      <c r="H41" s="643"/>
      <c r="I41" s="643"/>
      <c r="J41" s="643"/>
      <c r="K41" s="643"/>
      <c r="L41" s="643"/>
      <c r="M41" s="643"/>
      <c r="N41" s="643"/>
      <c r="O41" s="643"/>
      <c r="P41" s="643"/>
      <c r="Q41" s="644"/>
      <c r="R41" s="645">
        <v>47700</v>
      </c>
      <c r="S41" s="646"/>
      <c r="T41" s="646"/>
      <c r="U41" s="646"/>
      <c r="V41" s="646"/>
      <c r="W41" s="646"/>
      <c r="X41" s="646"/>
      <c r="Y41" s="647"/>
      <c r="Z41" s="648">
        <v>1.6</v>
      </c>
      <c r="AA41" s="648"/>
      <c r="AB41" s="648"/>
      <c r="AC41" s="648"/>
      <c r="AD41" s="649" t="s">
        <v>230</v>
      </c>
      <c r="AE41" s="649"/>
      <c r="AF41" s="649"/>
      <c r="AG41" s="649"/>
      <c r="AH41" s="649"/>
      <c r="AI41" s="649"/>
      <c r="AJ41" s="649"/>
      <c r="AK41" s="649"/>
      <c r="AL41" s="650" t="s">
        <v>148</v>
      </c>
      <c r="AM41" s="651"/>
      <c r="AN41" s="651"/>
      <c r="AO41" s="652"/>
      <c r="AQ41" s="723" t="s">
        <v>351</v>
      </c>
      <c r="AR41" s="724"/>
      <c r="AS41" s="724"/>
      <c r="AT41" s="724"/>
      <c r="AU41" s="724"/>
      <c r="AV41" s="724"/>
      <c r="AW41" s="724"/>
      <c r="AX41" s="724"/>
      <c r="AY41" s="725"/>
      <c r="AZ41" s="645">
        <v>42333</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t="s">
        <v>230</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148</v>
      </c>
      <c r="CS41" s="670"/>
      <c r="CT41" s="670"/>
      <c r="CU41" s="670"/>
      <c r="CV41" s="670"/>
      <c r="CW41" s="670"/>
      <c r="CX41" s="670"/>
      <c r="CY41" s="671"/>
      <c r="CZ41" s="650" t="s">
        <v>230</v>
      </c>
      <c r="DA41" s="682"/>
      <c r="DB41" s="682"/>
      <c r="DC41" s="684"/>
      <c r="DD41" s="654" t="s">
        <v>148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2916958</v>
      </c>
      <c r="S42" s="731"/>
      <c r="T42" s="731"/>
      <c r="U42" s="731"/>
      <c r="V42" s="731"/>
      <c r="W42" s="731"/>
      <c r="X42" s="731"/>
      <c r="Y42" s="739"/>
      <c r="Z42" s="740">
        <v>100</v>
      </c>
      <c r="AA42" s="740"/>
      <c r="AB42" s="740"/>
      <c r="AC42" s="740"/>
      <c r="AD42" s="741">
        <v>1595931</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161753</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324</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467879</v>
      </c>
      <c r="CS42" s="646"/>
      <c r="CT42" s="646"/>
      <c r="CU42" s="646"/>
      <c r="CV42" s="646"/>
      <c r="CW42" s="646"/>
      <c r="CX42" s="646"/>
      <c r="CY42" s="647"/>
      <c r="CZ42" s="650">
        <v>16.899999999999999</v>
      </c>
      <c r="DA42" s="651"/>
      <c r="DB42" s="651"/>
      <c r="DC42" s="663"/>
      <c r="DD42" s="654">
        <v>105912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10629</v>
      </c>
      <c r="CS43" s="670"/>
      <c r="CT43" s="670"/>
      <c r="CU43" s="670"/>
      <c r="CV43" s="670"/>
      <c r="CW43" s="670"/>
      <c r="CX43" s="670"/>
      <c r="CY43" s="671"/>
      <c r="CZ43" s="650">
        <v>0.4</v>
      </c>
      <c r="DA43" s="682"/>
      <c r="DB43" s="682"/>
      <c r="DC43" s="684"/>
      <c r="DD43" s="654">
        <v>10629</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438735</v>
      </c>
      <c r="CS44" s="646"/>
      <c r="CT44" s="646"/>
      <c r="CU44" s="646"/>
      <c r="CV44" s="646"/>
      <c r="CW44" s="646"/>
      <c r="CX44" s="646"/>
      <c r="CY44" s="647"/>
      <c r="CZ44" s="650">
        <v>15.8</v>
      </c>
      <c r="DA44" s="651"/>
      <c r="DB44" s="651"/>
      <c r="DC44" s="663"/>
      <c r="DD44" s="654">
        <v>83526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71651</v>
      </c>
      <c r="CS45" s="670"/>
      <c r="CT45" s="670"/>
      <c r="CU45" s="670"/>
      <c r="CV45" s="670"/>
      <c r="CW45" s="670"/>
      <c r="CX45" s="670"/>
      <c r="CY45" s="671"/>
      <c r="CZ45" s="650">
        <v>2.6</v>
      </c>
      <c r="DA45" s="682"/>
      <c r="DB45" s="682"/>
      <c r="DC45" s="684"/>
      <c r="DD45" s="654">
        <v>3942</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366520</v>
      </c>
      <c r="CS46" s="646"/>
      <c r="CT46" s="646"/>
      <c r="CU46" s="646"/>
      <c r="CV46" s="646"/>
      <c r="CW46" s="646"/>
      <c r="CX46" s="646"/>
      <c r="CY46" s="647"/>
      <c r="CZ46" s="650">
        <v>13.2</v>
      </c>
      <c r="DA46" s="651"/>
      <c r="DB46" s="651"/>
      <c r="DC46" s="663"/>
      <c r="DD46" s="654">
        <v>79020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29144</v>
      </c>
      <c r="CS47" s="670"/>
      <c r="CT47" s="670"/>
      <c r="CU47" s="670"/>
      <c r="CV47" s="670"/>
      <c r="CW47" s="670"/>
      <c r="CX47" s="670"/>
      <c r="CY47" s="671"/>
      <c r="CZ47" s="650">
        <v>1.1000000000000001</v>
      </c>
      <c r="DA47" s="682"/>
      <c r="DB47" s="682"/>
      <c r="DC47" s="684"/>
      <c r="DD47" s="654">
        <v>22386</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230</v>
      </c>
      <c r="CS48" s="646"/>
      <c r="CT48" s="646"/>
      <c r="CU48" s="646"/>
      <c r="CV48" s="646"/>
      <c r="CW48" s="646"/>
      <c r="CX48" s="646"/>
      <c r="CY48" s="647"/>
      <c r="CZ48" s="650" t="s">
        <v>230</v>
      </c>
      <c r="DA48" s="651"/>
      <c r="DB48" s="651"/>
      <c r="DC48" s="663"/>
      <c r="DD48" s="654" t="s">
        <v>148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2768438</v>
      </c>
      <c r="CS49" s="716"/>
      <c r="CT49" s="716"/>
      <c r="CU49" s="716"/>
      <c r="CV49" s="716"/>
      <c r="CW49" s="716"/>
      <c r="CX49" s="716"/>
      <c r="CY49" s="747"/>
      <c r="CZ49" s="742">
        <v>100</v>
      </c>
      <c r="DA49" s="748"/>
      <c r="DB49" s="748"/>
      <c r="DC49" s="749"/>
      <c r="DD49" s="750">
        <v>1892976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6x0EmKfrQ+FnmLjNPlJC3Rgvt0Bp7d+OIX8eI3JzIeOOxI5woc9J7ZxKRTyQa4bAlduxPlqNUIqzwSlXUbnoBg==" saltValue="YiqW36DJpyvj7Q9KsISA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topLeftCell="A64" zoomScale="60" zoomScaleNormal="60" zoomScaleSheetLayoutView="70" workbookViewId="0">
      <selection activeCell="AU79" sqref="AU79:AY7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2917</v>
      </c>
      <c r="R7" s="781"/>
      <c r="S7" s="781"/>
      <c r="T7" s="781"/>
      <c r="U7" s="781"/>
      <c r="V7" s="781">
        <v>2768</v>
      </c>
      <c r="W7" s="781"/>
      <c r="X7" s="781"/>
      <c r="Y7" s="781"/>
      <c r="Z7" s="781"/>
      <c r="AA7" s="781">
        <v>149</v>
      </c>
      <c r="AB7" s="781"/>
      <c r="AC7" s="781"/>
      <c r="AD7" s="781"/>
      <c r="AE7" s="782"/>
      <c r="AF7" s="783">
        <v>117</v>
      </c>
      <c r="AG7" s="784"/>
      <c r="AH7" s="784"/>
      <c r="AI7" s="784"/>
      <c r="AJ7" s="785"/>
      <c r="AK7" s="820">
        <v>204</v>
      </c>
      <c r="AL7" s="821"/>
      <c r="AM7" s="821"/>
      <c r="AN7" s="821"/>
      <c r="AO7" s="821"/>
      <c r="AP7" s="821">
        <v>2701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117</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332</v>
      </c>
      <c r="R28" s="869"/>
      <c r="S28" s="869"/>
      <c r="T28" s="869"/>
      <c r="U28" s="869"/>
      <c r="V28" s="869">
        <v>292</v>
      </c>
      <c r="W28" s="869"/>
      <c r="X28" s="869"/>
      <c r="Y28" s="869"/>
      <c r="Z28" s="869"/>
      <c r="AA28" s="869">
        <v>40</v>
      </c>
      <c r="AB28" s="869"/>
      <c r="AC28" s="869"/>
      <c r="AD28" s="869"/>
      <c r="AE28" s="870"/>
      <c r="AF28" s="871">
        <v>40</v>
      </c>
      <c r="AG28" s="869"/>
      <c r="AH28" s="869"/>
      <c r="AI28" s="869"/>
      <c r="AJ28" s="872"/>
      <c r="AK28" s="873">
        <v>26</v>
      </c>
      <c r="AL28" s="864"/>
      <c r="AM28" s="864"/>
      <c r="AN28" s="864"/>
      <c r="AO28" s="864"/>
      <c r="AP28" s="864" t="s">
        <v>589</v>
      </c>
      <c r="AQ28" s="864"/>
      <c r="AR28" s="864"/>
      <c r="AS28" s="864"/>
      <c r="AT28" s="864"/>
      <c r="AU28" s="864" t="s">
        <v>589</v>
      </c>
      <c r="AV28" s="864"/>
      <c r="AW28" s="864"/>
      <c r="AX28" s="864"/>
      <c r="AY28" s="864"/>
      <c r="AZ28" s="865" t="s">
        <v>589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531</v>
      </c>
      <c r="R29" s="805"/>
      <c r="S29" s="805"/>
      <c r="T29" s="805"/>
      <c r="U29" s="805"/>
      <c r="V29" s="805">
        <v>464</v>
      </c>
      <c r="W29" s="805"/>
      <c r="X29" s="805"/>
      <c r="Y29" s="805"/>
      <c r="Z29" s="805"/>
      <c r="AA29" s="805">
        <v>67</v>
      </c>
      <c r="AB29" s="805"/>
      <c r="AC29" s="805"/>
      <c r="AD29" s="805"/>
      <c r="AE29" s="806"/>
      <c r="AF29" s="807">
        <v>67</v>
      </c>
      <c r="AG29" s="808"/>
      <c r="AH29" s="808"/>
      <c r="AI29" s="808"/>
      <c r="AJ29" s="809"/>
      <c r="AK29" s="876">
        <v>79</v>
      </c>
      <c r="AL29" s="877"/>
      <c r="AM29" s="877"/>
      <c r="AN29" s="877"/>
      <c r="AO29" s="877"/>
      <c r="AP29" s="878" t="s">
        <v>589</v>
      </c>
      <c r="AQ29" s="879"/>
      <c r="AR29" s="879"/>
      <c r="AS29" s="879"/>
      <c r="AT29" s="876"/>
      <c r="AU29" s="878" t="s">
        <v>589</v>
      </c>
      <c r="AV29" s="879"/>
      <c r="AW29" s="879"/>
      <c r="AX29" s="879"/>
      <c r="AY29" s="876"/>
      <c r="AZ29" s="880" t="s">
        <v>589</v>
      </c>
      <c r="BA29" s="881"/>
      <c r="BB29" s="881"/>
      <c r="BC29" s="881"/>
      <c r="BD29" s="882"/>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47</v>
      </c>
      <c r="R30" s="805"/>
      <c r="S30" s="805"/>
      <c r="T30" s="805"/>
      <c r="U30" s="805"/>
      <c r="V30" s="805">
        <v>47</v>
      </c>
      <c r="W30" s="805"/>
      <c r="X30" s="805"/>
      <c r="Y30" s="805"/>
      <c r="Z30" s="805"/>
      <c r="AA30" s="805">
        <v>0</v>
      </c>
      <c r="AB30" s="805"/>
      <c r="AC30" s="805"/>
      <c r="AD30" s="805"/>
      <c r="AE30" s="806"/>
      <c r="AF30" s="807">
        <v>0</v>
      </c>
      <c r="AG30" s="808"/>
      <c r="AH30" s="808"/>
      <c r="AI30" s="808"/>
      <c r="AJ30" s="809"/>
      <c r="AK30" s="876">
        <v>17</v>
      </c>
      <c r="AL30" s="877"/>
      <c r="AM30" s="877"/>
      <c r="AN30" s="877"/>
      <c r="AO30" s="877"/>
      <c r="AP30" s="878" t="s">
        <v>589</v>
      </c>
      <c r="AQ30" s="879"/>
      <c r="AR30" s="879"/>
      <c r="AS30" s="879"/>
      <c r="AT30" s="876"/>
      <c r="AU30" s="878" t="s">
        <v>589</v>
      </c>
      <c r="AV30" s="879"/>
      <c r="AW30" s="879"/>
      <c r="AX30" s="879"/>
      <c r="AY30" s="876"/>
      <c r="AZ30" s="880" t="s">
        <v>589</v>
      </c>
      <c r="BA30" s="881"/>
      <c r="BB30" s="881"/>
      <c r="BC30" s="881"/>
      <c r="BD30" s="882"/>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127</v>
      </c>
      <c r="R31" s="805"/>
      <c r="S31" s="805"/>
      <c r="T31" s="805"/>
      <c r="U31" s="805"/>
      <c r="V31" s="805">
        <v>124</v>
      </c>
      <c r="W31" s="805"/>
      <c r="X31" s="805"/>
      <c r="Y31" s="805"/>
      <c r="Z31" s="805"/>
      <c r="AA31" s="805">
        <v>3</v>
      </c>
      <c r="AB31" s="805"/>
      <c r="AC31" s="805"/>
      <c r="AD31" s="805"/>
      <c r="AE31" s="806"/>
      <c r="AF31" s="807">
        <v>3</v>
      </c>
      <c r="AG31" s="808"/>
      <c r="AH31" s="808"/>
      <c r="AI31" s="808"/>
      <c r="AJ31" s="809"/>
      <c r="AK31" s="876">
        <v>55</v>
      </c>
      <c r="AL31" s="877"/>
      <c r="AM31" s="877"/>
      <c r="AN31" s="877"/>
      <c r="AO31" s="877"/>
      <c r="AP31" s="877">
        <v>744</v>
      </c>
      <c r="AQ31" s="877"/>
      <c r="AR31" s="877"/>
      <c r="AS31" s="877"/>
      <c r="AT31" s="877"/>
      <c r="AU31" s="877">
        <v>343</v>
      </c>
      <c r="AV31" s="877"/>
      <c r="AW31" s="877"/>
      <c r="AX31" s="877"/>
      <c r="AY31" s="877"/>
      <c r="AZ31" s="883" t="s">
        <v>589</v>
      </c>
      <c r="BA31" s="883"/>
      <c r="BB31" s="883"/>
      <c r="BC31" s="883"/>
      <c r="BD31" s="883"/>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147</v>
      </c>
      <c r="R32" s="805"/>
      <c r="S32" s="805"/>
      <c r="T32" s="805"/>
      <c r="U32" s="805"/>
      <c r="V32" s="805">
        <v>138</v>
      </c>
      <c r="W32" s="805"/>
      <c r="X32" s="805"/>
      <c r="Y32" s="805"/>
      <c r="Z32" s="805"/>
      <c r="AA32" s="805">
        <v>9</v>
      </c>
      <c r="AB32" s="805"/>
      <c r="AC32" s="805"/>
      <c r="AD32" s="805"/>
      <c r="AE32" s="806"/>
      <c r="AF32" s="807">
        <v>9</v>
      </c>
      <c r="AG32" s="808"/>
      <c r="AH32" s="808"/>
      <c r="AI32" s="808"/>
      <c r="AJ32" s="809"/>
      <c r="AK32" s="876">
        <v>85</v>
      </c>
      <c r="AL32" s="877"/>
      <c r="AM32" s="877"/>
      <c r="AN32" s="877"/>
      <c r="AO32" s="877"/>
      <c r="AP32" s="877">
        <v>905</v>
      </c>
      <c r="AQ32" s="877"/>
      <c r="AR32" s="877"/>
      <c r="AS32" s="877"/>
      <c r="AT32" s="877"/>
      <c r="AU32" s="877">
        <v>587</v>
      </c>
      <c r="AV32" s="877"/>
      <c r="AW32" s="877"/>
      <c r="AX32" s="877"/>
      <c r="AY32" s="877"/>
      <c r="AZ32" s="883" t="s">
        <v>589</v>
      </c>
      <c r="BA32" s="883"/>
      <c r="BB32" s="883"/>
      <c r="BC32" s="883"/>
      <c r="BD32" s="883"/>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1</v>
      </c>
      <c r="R33" s="805"/>
      <c r="S33" s="805"/>
      <c r="T33" s="805"/>
      <c r="U33" s="805"/>
      <c r="V33" s="805">
        <v>1</v>
      </c>
      <c r="W33" s="805"/>
      <c r="X33" s="805"/>
      <c r="Y33" s="805"/>
      <c r="Z33" s="805"/>
      <c r="AA33" s="805">
        <v>1</v>
      </c>
      <c r="AB33" s="805"/>
      <c r="AC33" s="805"/>
      <c r="AD33" s="805"/>
      <c r="AE33" s="806"/>
      <c r="AF33" s="807">
        <v>1816</v>
      </c>
      <c r="AG33" s="808"/>
      <c r="AH33" s="808"/>
      <c r="AI33" s="808"/>
      <c r="AJ33" s="809"/>
      <c r="AK33" s="876" t="s">
        <v>590</v>
      </c>
      <c r="AL33" s="877"/>
      <c r="AM33" s="877"/>
      <c r="AN33" s="877"/>
      <c r="AO33" s="877"/>
      <c r="AP33" s="877" t="s">
        <v>589</v>
      </c>
      <c r="AQ33" s="877"/>
      <c r="AR33" s="877"/>
      <c r="AS33" s="877"/>
      <c r="AT33" s="877"/>
      <c r="AU33" s="877" t="s">
        <v>589</v>
      </c>
      <c r="AV33" s="877"/>
      <c r="AW33" s="877"/>
      <c r="AX33" s="877"/>
      <c r="AY33" s="877"/>
      <c r="AZ33" s="883" t="s">
        <v>589</v>
      </c>
      <c r="BA33" s="883"/>
      <c r="BB33" s="883"/>
      <c r="BC33" s="883"/>
      <c r="BD33" s="883"/>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9</v>
      </c>
      <c r="R34" s="805"/>
      <c r="S34" s="805"/>
      <c r="T34" s="805"/>
      <c r="U34" s="805"/>
      <c r="V34" s="805" t="s">
        <v>590</v>
      </c>
      <c r="W34" s="805"/>
      <c r="X34" s="805"/>
      <c r="Y34" s="805"/>
      <c r="Z34" s="805"/>
      <c r="AA34" s="805">
        <v>9</v>
      </c>
      <c r="AB34" s="805"/>
      <c r="AC34" s="805"/>
      <c r="AD34" s="805"/>
      <c r="AE34" s="806"/>
      <c r="AF34" s="807">
        <v>12</v>
      </c>
      <c r="AG34" s="808"/>
      <c r="AH34" s="808"/>
      <c r="AI34" s="808"/>
      <c r="AJ34" s="809"/>
      <c r="AK34" s="876" t="s">
        <v>590</v>
      </c>
      <c r="AL34" s="877"/>
      <c r="AM34" s="877"/>
      <c r="AN34" s="877"/>
      <c r="AO34" s="877"/>
      <c r="AP34" s="877" t="s">
        <v>589</v>
      </c>
      <c r="AQ34" s="877"/>
      <c r="AR34" s="877"/>
      <c r="AS34" s="877"/>
      <c r="AT34" s="877"/>
      <c r="AU34" s="877" t="s">
        <v>589</v>
      </c>
      <c r="AV34" s="877"/>
      <c r="AW34" s="877"/>
      <c r="AX34" s="877"/>
      <c r="AY34" s="877"/>
      <c r="AZ34" s="883" t="s">
        <v>589</v>
      </c>
      <c r="BA34" s="883"/>
      <c r="BB34" s="883"/>
      <c r="BC34" s="883"/>
      <c r="BD34" s="883"/>
      <c r="BE34" s="874" t="s">
        <v>415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83"/>
      <c r="BA35" s="883"/>
      <c r="BB35" s="883"/>
      <c r="BC35" s="883"/>
      <c r="BD35" s="883"/>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83"/>
      <c r="BA36" s="883"/>
      <c r="BB36" s="883"/>
      <c r="BC36" s="883"/>
      <c r="BD36" s="883"/>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83"/>
      <c r="BA37" s="883"/>
      <c r="BB37" s="883"/>
      <c r="BC37" s="883"/>
      <c r="BD37" s="883"/>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83"/>
      <c r="BA38" s="883"/>
      <c r="BB38" s="883"/>
      <c r="BC38" s="883"/>
      <c r="BD38" s="883"/>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83"/>
      <c r="BA39" s="883"/>
      <c r="BB39" s="883"/>
      <c r="BC39" s="883"/>
      <c r="BD39" s="883"/>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83"/>
      <c r="BA40" s="883"/>
      <c r="BB40" s="883"/>
      <c r="BC40" s="883"/>
      <c r="BD40" s="883"/>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83"/>
      <c r="BA41" s="883"/>
      <c r="BB41" s="883"/>
      <c r="BC41" s="883"/>
      <c r="BD41" s="883"/>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83"/>
      <c r="BA42" s="883"/>
      <c r="BB42" s="883"/>
      <c r="BC42" s="883"/>
      <c r="BD42" s="883"/>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83"/>
      <c r="BA43" s="883"/>
      <c r="BB43" s="883"/>
      <c r="BC43" s="883"/>
      <c r="BD43" s="883"/>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83"/>
      <c r="BA44" s="883"/>
      <c r="BB44" s="883"/>
      <c r="BC44" s="883"/>
      <c r="BD44" s="883"/>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83"/>
      <c r="BA45" s="883"/>
      <c r="BB45" s="883"/>
      <c r="BC45" s="883"/>
      <c r="BD45" s="883"/>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83"/>
      <c r="BA46" s="883"/>
      <c r="BB46" s="883"/>
      <c r="BC46" s="883"/>
      <c r="BD46" s="883"/>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83"/>
      <c r="BA47" s="883"/>
      <c r="BB47" s="883"/>
      <c r="BC47" s="883"/>
      <c r="BD47" s="883"/>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83"/>
      <c r="BA48" s="883"/>
      <c r="BB48" s="883"/>
      <c r="BC48" s="883"/>
      <c r="BD48" s="883"/>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83"/>
      <c r="BA49" s="883"/>
      <c r="BB49" s="883"/>
      <c r="BC49" s="883"/>
      <c r="BD49" s="883"/>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4"/>
      <c r="R50" s="885"/>
      <c r="S50" s="885"/>
      <c r="T50" s="885"/>
      <c r="U50" s="885"/>
      <c r="V50" s="885"/>
      <c r="W50" s="885"/>
      <c r="X50" s="885"/>
      <c r="Y50" s="885"/>
      <c r="Z50" s="885"/>
      <c r="AA50" s="885"/>
      <c r="AB50" s="885"/>
      <c r="AC50" s="885"/>
      <c r="AD50" s="885"/>
      <c r="AE50" s="886"/>
      <c r="AF50" s="807"/>
      <c r="AG50" s="808"/>
      <c r="AH50" s="808"/>
      <c r="AI50" s="808"/>
      <c r="AJ50" s="809"/>
      <c r="AK50" s="887"/>
      <c r="AL50" s="885"/>
      <c r="AM50" s="885"/>
      <c r="AN50" s="885"/>
      <c r="AO50" s="885"/>
      <c r="AP50" s="885"/>
      <c r="AQ50" s="885"/>
      <c r="AR50" s="885"/>
      <c r="AS50" s="885"/>
      <c r="AT50" s="885"/>
      <c r="AU50" s="885"/>
      <c r="AV50" s="885"/>
      <c r="AW50" s="885"/>
      <c r="AX50" s="885"/>
      <c r="AY50" s="885"/>
      <c r="AZ50" s="888"/>
      <c r="BA50" s="888"/>
      <c r="BB50" s="888"/>
      <c r="BC50" s="888"/>
      <c r="BD50" s="888"/>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4"/>
      <c r="R51" s="885"/>
      <c r="S51" s="885"/>
      <c r="T51" s="885"/>
      <c r="U51" s="885"/>
      <c r="V51" s="885"/>
      <c r="W51" s="885"/>
      <c r="X51" s="885"/>
      <c r="Y51" s="885"/>
      <c r="Z51" s="885"/>
      <c r="AA51" s="885"/>
      <c r="AB51" s="885"/>
      <c r="AC51" s="885"/>
      <c r="AD51" s="885"/>
      <c r="AE51" s="886"/>
      <c r="AF51" s="807"/>
      <c r="AG51" s="808"/>
      <c r="AH51" s="808"/>
      <c r="AI51" s="808"/>
      <c r="AJ51" s="809"/>
      <c r="AK51" s="887"/>
      <c r="AL51" s="885"/>
      <c r="AM51" s="885"/>
      <c r="AN51" s="885"/>
      <c r="AO51" s="885"/>
      <c r="AP51" s="885"/>
      <c r="AQ51" s="885"/>
      <c r="AR51" s="885"/>
      <c r="AS51" s="885"/>
      <c r="AT51" s="885"/>
      <c r="AU51" s="885"/>
      <c r="AV51" s="885"/>
      <c r="AW51" s="885"/>
      <c r="AX51" s="885"/>
      <c r="AY51" s="885"/>
      <c r="AZ51" s="888"/>
      <c r="BA51" s="888"/>
      <c r="BB51" s="888"/>
      <c r="BC51" s="888"/>
      <c r="BD51" s="888"/>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4"/>
      <c r="R52" s="885"/>
      <c r="S52" s="885"/>
      <c r="T52" s="885"/>
      <c r="U52" s="885"/>
      <c r="V52" s="885"/>
      <c r="W52" s="885"/>
      <c r="X52" s="885"/>
      <c r="Y52" s="885"/>
      <c r="Z52" s="885"/>
      <c r="AA52" s="885"/>
      <c r="AB52" s="885"/>
      <c r="AC52" s="885"/>
      <c r="AD52" s="885"/>
      <c r="AE52" s="886"/>
      <c r="AF52" s="807"/>
      <c r="AG52" s="808"/>
      <c r="AH52" s="808"/>
      <c r="AI52" s="808"/>
      <c r="AJ52" s="809"/>
      <c r="AK52" s="887"/>
      <c r="AL52" s="885"/>
      <c r="AM52" s="885"/>
      <c r="AN52" s="885"/>
      <c r="AO52" s="885"/>
      <c r="AP52" s="885"/>
      <c r="AQ52" s="885"/>
      <c r="AR52" s="885"/>
      <c r="AS52" s="885"/>
      <c r="AT52" s="885"/>
      <c r="AU52" s="885"/>
      <c r="AV52" s="885"/>
      <c r="AW52" s="885"/>
      <c r="AX52" s="885"/>
      <c r="AY52" s="885"/>
      <c r="AZ52" s="888"/>
      <c r="BA52" s="888"/>
      <c r="BB52" s="888"/>
      <c r="BC52" s="888"/>
      <c r="BD52" s="888"/>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4"/>
      <c r="R53" s="885"/>
      <c r="S53" s="885"/>
      <c r="T53" s="885"/>
      <c r="U53" s="885"/>
      <c r="V53" s="885"/>
      <c r="W53" s="885"/>
      <c r="X53" s="885"/>
      <c r="Y53" s="885"/>
      <c r="Z53" s="885"/>
      <c r="AA53" s="885"/>
      <c r="AB53" s="885"/>
      <c r="AC53" s="885"/>
      <c r="AD53" s="885"/>
      <c r="AE53" s="886"/>
      <c r="AF53" s="807"/>
      <c r="AG53" s="808"/>
      <c r="AH53" s="808"/>
      <c r="AI53" s="808"/>
      <c r="AJ53" s="809"/>
      <c r="AK53" s="887"/>
      <c r="AL53" s="885"/>
      <c r="AM53" s="885"/>
      <c r="AN53" s="885"/>
      <c r="AO53" s="885"/>
      <c r="AP53" s="885"/>
      <c r="AQ53" s="885"/>
      <c r="AR53" s="885"/>
      <c r="AS53" s="885"/>
      <c r="AT53" s="885"/>
      <c r="AU53" s="885"/>
      <c r="AV53" s="885"/>
      <c r="AW53" s="885"/>
      <c r="AX53" s="885"/>
      <c r="AY53" s="885"/>
      <c r="AZ53" s="888"/>
      <c r="BA53" s="888"/>
      <c r="BB53" s="888"/>
      <c r="BC53" s="888"/>
      <c r="BD53" s="888"/>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4"/>
      <c r="R54" s="885"/>
      <c r="S54" s="885"/>
      <c r="T54" s="885"/>
      <c r="U54" s="885"/>
      <c r="V54" s="885"/>
      <c r="W54" s="885"/>
      <c r="X54" s="885"/>
      <c r="Y54" s="885"/>
      <c r="Z54" s="885"/>
      <c r="AA54" s="885"/>
      <c r="AB54" s="885"/>
      <c r="AC54" s="885"/>
      <c r="AD54" s="885"/>
      <c r="AE54" s="886"/>
      <c r="AF54" s="807"/>
      <c r="AG54" s="808"/>
      <c r="AH54" s="808"/>
      <c r="AI54" s="808"/>
      <c r="AJ54" s="809"/>
      <c r="AK54" s="887"/>
      <c r="AL54" s="885"/>
      <c r="AM54" s="885"/>
      <c r="AN54" s="885"/>
      <c r="AO54" s="885"/>
      <c r="AP54" s="885"/>
      <c r="AQ54" s="885"/>
      <c r="AR54" s="885"/>
      <c r="AS54" s="885"/>
      <c r="AT54" s="885"/>
      <c r="AU54" s="885"/>
      <c r="AV54" s="885"/>
      <c r="AW54" s="885"/>
      <c r="AX54" s="885"/>
      <c r="AY54" s="885"/>
      <c r="AZ54" s="888"/>
      <c r="BA54" s="888"/>
      <c r="BB54" s="888"/>
      <c r="BC54" s="888"/>
      <c r="BD54" s="888"/>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4"/>
      <c r="R55" s="885"/>
      <c r="S55" s="885"/>
      <c r="T55" s="885"/>
      <c r="U55" s="885"/>
      <c r="V55" s="885"/>
      <c r="W55" s="885"/>
      <c r="X55" s="885"/>
      <c r="Y55" s="885"/>
      <c r="Z55" s="885"/>
      <c r="AA55" s="885"/>
      <c r="AB55" s="885"/>
      <c r="AC55" s="885"/>
      <c r="AD55" s="885"/>
      <c r="AE55" s="886"/>
      <c r="AF55" s="807"/>
      <c r="AG55" s="808"/>
      <c r="AH55" s="808"/>
      <c r="AI55" s="808"/>
      <c r="AJ55" s="809"/>
      <c r="AK55" s="887"/>
      <c r="AL55" s="885"/>
      <c r="AM55" s="885"/>
      <c r="AN55" s="885"/>
      <c r="AO55" s="885"/>
      <c r="AP55" s="885"/>
      <c r="AQ55" s="885"/>
      <c r="AR55" s="885"/>
      <c r="AS55" s="885"/>
      <c r="AT55" s="885"/>
      <c r="AU55" s="885"/>
      <c r="AV55" s="885"/>
      <c r="AW55" s="885"/>
      <c r="AX55" s="885"/>
      <c r="AY55" s="885"/>
      <c r="AZ55" s="888"/>
      <c r="BA55" s="888"/>
      <c r="BB55" s="888"/>
      <c r="BC55" s="888"/>
      <c r="BD55" s="888"/>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4"/>
      <c r="R56" s="885"/>
      <c r="S56" s="885"/>
      <c r="T56" s="885"/>
      <c r="U56" s="885"/>
      <c r="V56" s="885"/>
      <c r="W56" s="885"/>
      <c r="X56" s="885"/>
      <c r="Y56" s="885"/>
      <c r="Z56" s="885"/>
      <c r="AA56" s="885"/>
      <c r="AB56" s="885"/>
      <c r="AC56" s="885"/>
      <c r="AD56" s="885"/>
      <c r="AE56" s="886"/>
      <c r="AF56" s="807"/>
      <c r="AG56" s="808"/>
      <c r="AH56" s="808"/>
      <c r="AI56" s="808"/>
      <c r="AJ56" s="809"/>
      <c r="AK56" s="887"/>
      <c r="AL56" s="885"/>
      <c r="AM56" s="885"/>
      <c r="AN56" s="885"/>
      <c r="AO56" s="885"/>
      <c r="AP56" s="885"/>
      <c r="AQ56" s="885"/>
      <c r="AR56" s="885"/>
      <c r="AS56" s="885"/>
      <c r="AT56" s="885"/>
      <c r="AU56" s="885"/>
      <c r="AV56" s="885"/>
      <c r="AW56" s="885"/>
      <c r="AX56" s="885"/>
      <c r="AY56" s="885"/>
      <c r="AZ56" s="888"/>
      <c r="BA56" s="888"/>
      <c r="BB56" s="888"/>
      <c r="BC56" s="888"/>
      <c r="BD56" s="888"/>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4"/>
      <c r="R57" s="885"/>
      <c r="S57" s="885"/>
      <c r="T57" s="885"/>
      <c r="U57" s="885"/>
      <c r="V57" s="885"/>
      <c r="W57" s="885"/>
      <c r="X57" s="885"/>
      <c r="Y57" s="885"/>
      <c r="Z57" s="885"/>
      <c r="AA57" s="885"/>
      <c r="AB57" s="885"/>
      <c r="AC57" s="885"/>
      <c r="AD57" s="885"/>
      <c r="AE57" s="886"/>
      <c r="AF57" s="807"/>
      <c r="AG57" s="808"/>
      <c r="AH57" s="808"/>
      <c r="AI57" s="808"/>
      <c r="AJ57" s="809"/>
      <c r="AK57" s="887"/>
      <c r="AL57" s="885"/>
      <c r="AM57" s="885"/>
      <c r="AN57" s="885"/>
      <c r="AO57" s="885"/>
      <c r="AP57" s="885"/>
      <c r="AQ57" s="885"/>
      <c r="AR57" s="885"/>
      <c r="AS57" s="885"/>
      <c r="AT57" s="885"/>
      <c r="AU57" s="885"/>
      <c r="AV57" s="885"/>
      <c r="AW57" s="885"/>
      <c r="AX57" s="885"/>
      <c r="AY57" s="885"/>
      <c r="AZ57" s="888"/>
      <c r="BA57" s="888"/>
      <c r="BB57" s="888"/>
      <c r="BC57" s="888"/>
      <c r="BD57" s="888"/>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4"/>
      <c r="R58" s="885"/>
      <c r="S58" s="885"/>
      <c r="T58" s="885"/>
      <c r="U58" s="885"/>
      <c r="V58" s="885"/>
      <c r="W58" s="885"/>
      <c r="X58" s="885"/>
      <c r="Y58" s="885"/>
      <c r="Z58" s="885"/>
      <c r="AA58" s="885"/>
      <c r="AB58" s="885"/>
      <c r="AC58" s="885"/>
      <c r="AD58" s="885"/>
      <c r="AE58" s="886"/>
      <c r="AF58" s="807"/>
      <c r="AG58" s="808"/>
      <c r="AH58" s="808"/>
      <c r="AI58" s="808"/>
      <c r="AJ58" s="809"/>
      <c r="AK58" s="887"/>
      <c r="AL58" s="885"/>
      <c r="AM58" s="885"/>
      <c r="AN58" s="885"/>
      <c r="AO58" s="885"/>
      <c r="AP58" s="885"/>
      <c r="AQ58" s="885"/>
      <c r="AR58" s="885"/>
      <c r="AS58" s="885"/>
      <c r="AT58" s="885"/>
      <c r="AU58" s="885"/>
      <c r="AV58" s="885"/>
      <c r="AW58" s="885"/>
      <c r="AX58" s="885"/>
      <c r="AY58" s="885"/>
      <c r="AZ58" s="888"/>
      <c r="BA58" s="888"/>
      <c r="BB58" s="888"/>
      <c r="BC58" s="888"/>
      <c r="BD58" s="888"/>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4"/>
      <c r="R59" s="885"/>
      <c r="S59" s="885"/>
      <c r="T59" s="885"/>
      <c r="U59" s="885"/>
      <c r="V59" s="885"/>
      <c r="W59" s="885"/>
      <c r="X59" s="885"/>
      <c r="Y59" s="885"/>
      <c r="Z59" s="885"/>
      <c r="AA59" s="885"/>
      <c r="AB59" s="885"/>
      <c r="AC59" s="885"/>
      <c r="AD59" s="885"/>
      <c r="AE59" s="886"/>
      <c r="AF59" s="807"/>
      <c r="AG59" s="808"/>
      <c r="AH59" s="808"/>
      <c r="AI59" s="808"/>
      <c r="AJ59" s="809"/>
      <c r="AK59" s="887"/>
      <c r="AL59" s="885"/>
      <c r="AM59" s="885"/>
      <c r="AN59" s="885"/>
      <c r="AO59" s="885"/>
      <c r="AP59" s="885"/>
      <c r="AQ59" s="885"/>
      <c r="AR59" s="885"/>
      <c r="AS59" s="885"/>
      <c r="AT59" s="885"/>
      <c r="AU59" s="885"/>
      <c r="AV59" s="885"/>
      <c r="AW59" s="885"/>
      <c r="AX59" s="885"/>
      <c r="AY59" s="885"/>
      <c r="AZ59" s="888"/>
      <c r="BA59" s="888"/>
      <c r="BB59" s="888"/>
      <c r="BC59" s="888"/>
      <c r="BD59" s="888"/>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4"/>
      <c r="R60" s="885"/>
      <c r="S60" s="885"/>
      <c r="T60" s="885"/>
      <c r="U60" s="885"/>
      <c r="V60" s="885"/>
      <c r="W60" s="885"/>
      <c r="X60" s="885"/>
      <c r="Y60" s="885"/>
      <c r="Z60" s="885"/>
      <c r="AA60" s="885"/>
      <c r="AB60" s="885"/>
      <c r="AC60" s="885"/>
      <c r="AD60" s="885"/>
      <c r="AE60" s="886"/>
      <c r="AF60" s="807"/>
      <c r="AG60" s="808"/>
      <c r="AH60" s="808"/>
      <c r="AI60" s="808"/>
      <c r="AJ60" s="809"/>
      <c r="AK60" s="887"/>
      <c r="AL60" s="885"/>
      <c r="AM60" s="885"/>
      <c r="AN60" s="885"/>
      <c r="AO60" s="885"/>
      <c r="AP60" s="885"/>
      <c r="AQ60" s="885"/>
      <c r="AR60" s="885"/>
      <c r="AS60" s="885"/>
      <c r="AT60" s="885"/>
      <c r="AU60" s="885"/>
      <c r="AV60" s="885"/>
      <c r="AW60" s="885"/>
      <c r="AX60" s="885"/>
      <c r="AY60" s="885"/>
      <c r="AZ60" s="888"/>
      <c r="BA60" s="888"/>
      <c r="BB60" s="888"/>
      <c r="BC60" s="888"/>
      <c r="BD60" s="888"/>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4"/>
      <c r="R61" s="885"/>
      <c r="S61" s="885"/>
      <c r="T61" s="885"/>
      <c r="U61" s="885"/>
      <c r="V61" s="885"/>
      <c r="W61" s="885"/>
      <c r="X61" s="885"/>
      <c r="Y61" s="885"/>
      <c r="Z61" s="885"/>
      <c r="AA61" s="885"/>
      <c r="AB61" s="885"/>
      <c r="AC61" s="885"/>
      <c r="AD61" s="885"/>
      <c r="AE61" s="886"/>
      <c r="AF61" s="807"/>
      <c r="AG61" s="808"/>
      <c r="AH61" s="808"/>
      <c r="AI61" s="808"/>
      <c r="AJ61" s="809"/>
      <c r="AK61" s="887"/>
      <c r="AL61" s="885"/>
      <c r="AM61" s="885"/>
      <c r="AN61" s="885"/>
      <c r="AO61" s="885"/>
      <c r="AP61" s="885"/>
      <c r="AQ61" s="885"/>
      <c r="AR61" s="885"/>
      <c r="AS61" s="885"/>
      <c r="AT61" s="885"/>
      <c r="AU61" s="885"/>
      <c r="AV61" s="885"/>
      <c r="AW61" s="885"/>
      <c r="AX61" s="885"/>
      <c r="AY61" s="885"/>
      <c r="AZ61" s="888"/>
      <c r="BA61" s="888"/>
      <c r="BB61" s="888"/>
      <c r="BC61" s="888"/>
      <c r="BD61" s="888"/>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4"/>
      <c r="R62" s="885"/>
      <c r="S62" s="885"/>
      <c r="T62" s="885"/>
      <c r="U62" s="885"/>
      <c r="V62" s="885"/>
      <c r="W62" s="885"/>
      <c r="X62" s="885"/>
      <c r="Y62" s="885"/>
      <c r="Z62" s="885"/>
      <c r="AA62" s="885"/>
      <c r="AB62" s="885"/>
      <c r="AC62" s="885"/>
      <c r="AD62" s="885"/>
      <c r="AE62" s="886"/>
      <c r="AF62" s="807"/>
      <c r="AG62" s="808"/>
      <c r="AH62" s="808"/>
      <c r="AI62" s="808"/>
      <c r="AJ62" s="809"/>
      <c r="AK62" s="887"/>
      <c r="AL62" s="885"/>
      <c r="AM62" s="885"/>
      <c r="AN62" s="885"/>
      <c r="AO62" s="885"/>
      <c r="AP62" s="885"/>
      <c r="AQ62" s="885"/>
      <c r="AR62" s="885"/>
      <c r="AS62" s="885"/>
      <c r="AT62" s="885"/>
      <c r="AU62" s="885"/>
      <c r="AV62" s="885"/>
      <c r="AW62" s="885"/>
      <c r="AX62" s="885"/>
      <c r="AY62" s="885"/>
      <c r="AZ62" s="888"/>
      <c r="BA62" s="888"/>
      <c r="BB62" s="888"/>
      <c r="BC62" s="888"/>
      <c r="BD62" s="888"/>
      <c r="BE62" s="874"/>
      <c r="BF62" s="874"/>
      <c r="BG62" s="874"/>
      <c r="BH62" s="874"/>
      <c r="BI62" s="875"/>
      <c r="BJ62" s="896"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417</v>
      </c>
      <c r="C63" s="837"/>
      <c r="D63" s="837"/>
      <c r="E63" s="837"/>
      <c r="F63" s="837"/>
      <c r="G63" s="837"/>
      <c r="H63" s="837"/>
      <c r="I63" s="837"/>
      <c r="J63" s="837"/>
      <c r="K63" s="837"/>
      <c r="L63" s="837"/>
      <c r="M63" s="837"/>
      <c r="N63" s="837"/>
      <c r="O63" s="837"/>
      <c r="P63" s="838"/>
      <c r="Q63" s="889"/>
      <c r="R63" s="890"/>
      <c r="S63" s="890"/>
      <c r="T63" s="890"/>
      <c r="U63" s="890"/>
      <c r="V63" s="890"/>
      <c r="W63" s="890"/>
      <c r="X63" s="890"/>
      <c r="Y63" s="890"/>
      <c r="Z63" s="890"/>
      <c r="AA63" s="890"/>
      <c r="AB63" s="890"/>
      <c r="AC63" s="890"/>
      <c r="AD63" s="890"/>
      <c r="AE63" s="891"/>
      <c r="AF63" s="892">
        <v>1947</v>
      </c>
      <c r="AG63" s="893"/>
      <c r="AH63" s="893"/>
      <c r="AI63" s="893"/>
      <c r="AJ63" s="894"/>
      <c r="AK63" s="895"/>
      <c r="AL63" s="890"/>
      <c r="AM63" s="890"/>
      <c r="AN63" s="890"/>
      <c r="AO63" s="890"/>
      <c r="AP63" s="893"/>
      <c r="AQ63" s="893"/>
      <c r="AR63" s="893"/>
      <c r="AS63" s="893"/>
      <c r="AT63" s="893"/>
      <c r="AU63" s="893"/>
      <c r="AV63" s="893"/>
      <c r="AW63" s="893"/>
      <c r="AX63" s="893"/>
      <c r="AY63" s="893"/>
      <c r="AZ63" s="897"/>
      <c r="BA63" s="897"/>
      <c r="BB63" s="897"/>
      <c r="BC63" s="897"/>
      <c r="BD63" s="897"/>
      <c r="BE63" s="898"/>
      <c r="BF63" s="898"/>
      <c r="BG63" s="898"/>
      <c r="BH63" s="898"/>
      <c r="BI63" s="899"/>
      <c r="BJ63" s="900" t="s">
        <v>148</v>
      </c>
      <c r="BK63" s="901"/>
      <c r="BL63" s="901"/>
      <c r="BM63" s="901"/>
      <c r="BN63" s="902"/>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903" t="s">
        <v>423</v>
      </c>
      <c r="AG66" s="859"/>
      <c r="AH66" s="859"/>
      <c r="AI66" s="859"/>
      <c r="AJ66" s="904"/>
      <c r="AK66" s="763" t="s">
        <v>424</v>
      </c>
      <c r="AL66" s="787"/>
      <c r="AM66" s="787"/>
      <c r="AN66" s="787"/>
      <c r="AO66" s="788"/>
      <c r="AP66" s="763" t="s">
        <v>425</v>
      </c>
      <c r="AQ66" s="764"/>
      <c r="AR66" s="764"/>
      <c r="AS66" s="764"/>
      <c r="AT66" s="765"/>
      <c r="AU66" s="763" t="s">
        <v>426</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5"/>
      <c r="AG67" s="862"/>
      <c r="AH67" s="862"/>
      <c r="AI67" s="862"/>
      <c r="AJ67" s="906"/>
      <c r="AK67" s="907"/>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7"/>
    </row>
    <row r="68" spans="1:131" s="248" customFormat="1" ht="26.25" customHeight="1" thickTop="1" x14ac:dyDescent="0.15">
      <c r="A68" s="259">
        <v>1</v>
      </c>
      <c r="B68" s="920" t="s">
        <v>597</v>
      </c>
      <c r="C68" s="921"/>
      <c r="D68" s="921"/>
      <c r="E68" s="921"/>
      <c r="F68" s="921"/>
      <c r="G68" s="921"/>
      <c r="H68" s="921"/>
      <c r="I68" s="921"/>
      <c r="J68" s="921"/>
      <c r="K68" s="921"/>
      <c r="L68" s="921"/>
      <c r="M68" s="921"/>
      <c r="N68" s="921"/>
      <c r="O68" s="921"/>
      <c r="P68" s="922"/>
      <c r="Q68" s="923">
        <v>4832</v>
      </c>
      <c r="R68" s="917"/>
      <c r="S68" s="917"/>
      <c r="T68" s="917"/>
      <c r="U68" s="917"/>
      <c r="V68" s="917">
        <v>4566</v>
      </c>
      <c r="W68" s="917"/>
      <c r="X68" s="917"/>
      <c r="Y68" s="917"/>
      <c r="Z68" s="917"/>
      <c r="AA68" s="917">
        <v>266</v>
      </c>
      <c r="AB68" s="917"/>
      <c r="AC68" s="917"/>
      <c r="AD68" s="917"/>
      <c r="AE68" s="917"/>
      <c r="AF68" s="917">
        <v>266</v>
      </c>
      <c r="AG68" s="917"/>
      <c r="AH68" s="917"/>
      <c r="AI68" s="917"/>
      <c r="AJ68" s="917"/>
      <c r="AK68" s="917">
        <v>100</v>
      </c>
      <c r="AL68" s="917"/>
      <c r="AM68" s="917"/>
      <c r="AN68" s="917"/>
      <c r="AO68" s="917"/>
      <c r="AP68" s="917">
        <v>474</v>
      </c>
      <c r="AQ68" s="917"/>
      <c r="AR68" s="917"/>
      <c r="AS68" s="917"/>
      <c r="AT68" s="917"/>
      <c r="AU68" s="917">
        <v>55</v>
      </c>
      <c r="AV68" s="917"/>
      <c r="AW68" s="917"/>
      <c r="AX68" s="917"/>
      <c r="AY68" s="917"/>
      <c r="AZ68" s="918"/>
      <c r="BA68" s="918"/>
      <c r="BB68" s="918"/>
      <c r="BC68" s="918"/>
      <c r="BD68" s="919"/>
      <c r="BE68" s="266"/>
      <c r="BF68" s="266"/>
      <c r="BG68" s="266"/>
      <c r="BH68" s="266"/>
      <c r="BI68" s="266"/>
      <c r="BJ68" s="266"/>
      <c r="BK68" s="266"/>
      <c r="BL68" s="266"/>
      <c r="BM68" s="266"/>
      <c r="BN68" s="266"/>
      <c r="BO68" s="266"/>
      <c r="BP68" s="266"/>
      <c r="BQ68" s="263">
        <v>62</v>
      </c>
      <c r="BR68" s="268"/>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7"/>
    </row>
    <row r="69" spans="1:131" s="248" customFormat="1" ht="26.25" customHeight="1" x14ac:dyDescent="0.15">
      <c r="A69" s="262">
        <v>2</v>
      </c>
      <c r="B69" s="924" t="s">
        <v>598</v>
      </c>
      <c r="C69" s="925"/>
      <c r="D69" s="925"/>
      <c r="E69" s="925"/>
      <c r="F69" s="925"/>
      <c r="G69" s="925"/>
      <c r="H69" s="925"/>
      <c r="I69" s="925"/>
      <c r="J69" s="925"/>
      <c r="K69" s="925"/>
      <c r="L69" s="925"/>
      <c r="M69" s="925"/>
      <c r="N69" s="925"/>
      <c r="O69" s="925"/>
      <c r="P69" s="926"/>
      <c r="Q69" s="927">
        <v>29</v>
      </c>
      <c r="R69" s="877"/>
      <c r="S69" s="877"/>
      <c r="T69" s="877"/>
      <c r="U69" s="877"/>
      <c r="V69" s="877">
        <v>14</v>
      </c>
      <c r="W69" s="877"/>
      <c r="X69" s="877"/>
      <c r="Y69" s="877"/>
      <c r="Z69" s="877"/>
      <c r="AA69" s="877">
        <v>14</v>
      </c>
      <c r="AB69" s="877"/>
      <c r="AC69" s="877"/>
      <c r="AD69" s="877"/>
      <c r="AE69" s="877"/>
      <c r="AF69" s="877">
        <v>14</v>
      </c>
      <c r="AG69" s="877"/>
      <c r="AH69" s="877"/>
      <c r="AI69" s="877"/>
      <c r="AJ69" s="877"/>
      <c r="AK69" s="877" t="s">
        <v>589</v>
      </c>
      <c r="AL69" s="877"/>
      <c r="AM69" s="877"/>
      <c r="AN69" s="877"/>
      <c r="AO69" s="877"/>
      <c r="AP69" s="877" t="s">
        <v>615</v>
      </c>
      <c r="AQ69" s="877"/>
      <c r="AR69" s="877"/>
      <c r="AS69" s="877"/>
      <c r="AT69" s="877"/>
      <c r="AU69" s="877" t="s">
        <v>615</v>
      </c>
      <c r="AV69" s="877"/>
      <c r="AW69" s="877"/>
      <c r="AX69" s="877"/>
      <c r="AY69" s="877"/>
      <c r="AZ69" s="928"/>
      <c r="BA69" s="928"/>
      <c r="BB69" s="928"/>
      <c r="BC69" s="928"/>
      <c r="BD69" s="929"/>
      <c r="BE69" s="266"/>
      <c r="BF69" s="266"/>
      <c r="BG69" s="266"/>
      <c r="BH69" s="266"/>
      <c r="BI69" s="266"/>
      <c r="BJ69" s="266"/>
      <c r="BK69" s="266"/>
      <c r="BL69" s="266"/>
      <c r="BM69" s="266"/>
      <c r="BN69" s="266"/>
      <c r="BO69" s="266"/>
      <c r="BP69" s="266"/>
      <c r="BQ69" s="263">
        <v>63</v>
      </c>
      <c r="BR69" s="268"/>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7"/>
    </row>
    <row r="70" spans="1:131" s="248" customFormat="1" ht="26.25" customHeight="1" x14ac:dyDescent="0.15">
      <c r="A70" s="262">
        <v>3</v>
      </c>
      <c r="B70" s="924" t="s">
        <v>599</v>
      </c>
      <c r="C70" s="925"/>
      <c r="D70" s="925"/>
      <c r="E70" s="925"/>
      <c r="F70" s="925"/>
      <c r="G70" s="925"/>
      <c r="H70" s="925"/>
      <c r="I70" s="925"/>
      <c r="J70" s="925"/>
      <c r="K70" s="925"/>
      <c r="L70" s="925"/>
      <c r="M70" s="925"/>
      <c r="N70" s="925"/>
      <c r="O70" s="925"/>
      <c r="P70" s="926"/>
      <c r="Q70" s="927">
        <v>1069</v>
      </c>
      <c r="R70" s="877"/>
      <c r="S70" s="877"/>
      <c r="T70" s="877"/>
      <c r="U70" s="877"/>
      <c r="V70" s="877">
        <v>1042</v>
      </c>
      <c r="W70" s="877"/>
      <c r="X70" s="877"/>
      <c r="Y70" s="877"/>
      <c r="Z70" s="877"/>
      <c r="AA70" s="877">
        <v>28</v>
      </c>
      <c r="AB70" s="877"/>
      <c r="AC70" s="877"/>
      <c r="AD70" s="877"/>
      <c r="AE70" s="877"/>
      <c r="AF70" s="877">
        <v>28</v>
      </c>
      <c r="AG70" s="877"/>
      <c r="AH70" s="877"/>
      <c r="AI70" s="877"/>
      <c r="AJ70" s="877"/>
      <c r="AK70" s="877">
        <v>11</v>
      </c>
      <c r="AL70" s="877"/>
      <c r="AM70" s="877"/>
      <c r="AN70" s="877"/>
      <c r="AO70" s="877"/>
      <c r="AP70" s="877" t="s">
        <v>589</v>
      </c>
      <c r="AQ70" s="877"/>
      <c r="AR70" s="877"/>
      <c r="AS70" s="877"/>
      <c r="AT70" s="877"/>
      <c r="AU70" s="877" t="s">
        <v>589</v>
      </c>
      <c r="AV70" s="877"/>
      <c r="AW70" s="877"/>
      <c r="AX70" s="877"/>
      <c r="AY70" s="877"/>
      <c r="AZ70" s="928"/>
      <c r="BA70" s="928"/>
      <c r="BB70" s="928"/>
      <c r="BC70" s="928"/>
      <c r="BD70" s="929"/>
      <c r="BE70" s="266"/>
      <c r="BF70" s="266"/>
      <c r="BG70" s="266"/>
      <c r="BH70" s="266"/>
      <c r="BI70" s="266"/>
      <c r="BJ70" s="266"/>
      <c r="BK70" s="266"/>
      <c r="BL70" s="266"/>
      <c r="BM70" s="266"/>
      <c r="BN70" s="266"/>
      <c r="BO70" s="266"/>
      <c r="BP70" s="266"/>
      <c r="BQ70" s="263">
        <v>64</v>
      </c>
      <c r="BR70" s="268"/>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7"/>
    </row>
    <row r="71" spans="1:131" s="248" customFormat="1" ht="26.25" customHeight="1" x14ac:dyDescent="0.15">
      <c r="A71" s="262">
        <v>4</v>
      </c>
      <c r="B71" s="924" t="s">
        <v>600</v>
      </c>
      <c r="C71" s="925"/>
      <c r="D71" s="925"/>
      <c r="E71" s="925"/>
      <c r="F71" s="925"/>
      <c r="G71" s="925"/>
      <c r="H71" s="925"/>
      <c r="I71" s="925"/>
      <c r="J71" s="925"/>
      <c r="K71" s="925"/>
      <c r="L71" s="925"/>
      <c r="M71" s="925"/>
      <c r="N71" s="925"/>
      <c r="O71" s="925"/>
      <c r="P71" s="926"/>
      <c r="Q71" s="930">
        <v>1097</v>
      </c>
      <c r="R71" s="879"/>
      <c r="S71" s="879"/>
      <c r="T71" s="879"/>
      <c r="U71" s="876"/>
      <c r="V71" s="878">
        <v>1024</v>
      </c>
      <c r="W71" s="879"/>
      <c r="X71" s="879"/>
      <c r="Y71" s="879"/>
      <c r="Z71" s="876"/>
      <c r="AA71" s="878">
        <v>73</v>
      </c>
      <c r="AB71" s="879"/>
      <c r="AC71" s="879"/>
      <c r="AD71" s="879"/>
      <c r="AE71" s="876"/>
      <c r="AF71" s="878">
        <v>73</v>
      </c>
      <c r="AG71" s="879"/>
      <c r="AH71" s="879"/>
      <c r="AI71" s="879"/>
      <c r="AJ71" s="876"/>
      <c r="AK71" s="878">
        <v>141</v>
      </c>
      <c r="AL71" s="879"/>
      <c r="AM71" s="879"/>
      <c r="AN71" s="879"/>
      <c r="AO71" s="876"/>
      <c r="AP71" s="878" t="s">
        <v>589</v>
      </c>
      <c r="AQ71" s="879"/>
      <c r="AR71" s="879"/>
      <c r="AS71" s="879"/>
      <c r="AT71" s="876"/>
      <c r="AU71" s="878" t="s">
        <v>589</v>
      </c>
      <c r="AV71" s="879"/>
      <c r="AW71" s="879"/>
      <c r="AX71" s="879"/>
      <c r="AY71" s="876"/>
      <c r="AZ71" s="928"/>
      <c r="BA71" s="928"/>
      <c r="BB71" s="928"/>
      <c r="BC71" s="928"/>
      <c r="BD71" s="929"/>
      <c r="BE71" s="266"/>
      <c r="BF71" s="266"/>
      <c r="BG71" s="266"/>
      <c r="BH71" s="266"/>
      <c r="BI71" s="266"/>
      <c r="BJ71" s="266"/>
      <c r="BK71" s="266"/>
      <c r="BL71" s="266"/>
      <c r="BM71" s="266"/>
      <c r="BN71" s="266"/>
      <c r="BO71" s="266"/>
      <c r="BP71" s="266"/>
      <c r="BQ71" s="263">
        <v>65</v>
      </c>
      <c r="BR71" s="268"/>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7"/>
    </row>
    <row r="72" spans="1:131" s="248" customFormat="1" ht="26.25" customHeight="1" x14ac:dyDescent="0.15">
      <c r="A72" s="262">
        <v>5</v>
      </c>
      <c r="B72" s="924" t="s">
        <v>601</v>
      </c>
      <c r="C72" s="925"/>
      <c r="D72" s="925"/>
      <c r="E72" s="925"/>
      <c r="F72" s="925"/>
      <c r="G72" s="925"/>
      <c r="H72" s="925"/>
      <c r="I72" s="925"/>
      <c r="J72" s="925"/>
      <c r="K72" s="925"/>
      <c r="L72" s="925"/>
      <c r="M72" s="925"/>
      <c r="N72" s="925"/>
      <c r="O72" s="925"/>
      <c r="P72" s="926"/>
      <c r="Q72" s="930">
        <v>293449</v>
      </c>
      <c r="R72" s="879"/>
      <c r="S72" s="879"/>
      <c r="T72" s="879"/>
      <c r="U72" s="876"/>
      <c r="V72" s="878">
        <v>280469</v>
      </c>
      <c r="W72" s="879"/>
      <c r="X72" s="879"/>
      <c r="Y72" s="879"/>
      <c r="Z72" s="876"/>
      <c r="AA72" s="878">
        <v>12980</v>
      </c>
      <c r="AB72" s="879"/>
      <c r="AC72" s="879"/>
      <c r="AD72" s="879"/>
      <c r="AE72" s="876"/>
      <c r="AF72" s="878">
        <v>12980</v>
      </c>
      <c r="AG72" s="879"/>
      <c r="AH72" s="879"/>
      <c r="AI72" s="879"/>
      <c r="AJ72" s="876"/>
      <c r="AK72" s="878">
        <v>723</v>
      </c>
      <c r="AL72" s="879"/>
      <c r="AM72" s="879"/>
      <c r="AN72" s="879"/>
      <c r="AO72" s="876"/>
      <c r="AP72" s="878" t="s">
        <v>589</v>
      </c>
      <c r="AQ72" s="879"/>
      <c r="AR72" s="879"/>
      <c r="AS72" s="879"/>
      <c r="AT72" s="876"/>
      <c r="AU72" s="878" t="s">
        <v>589</v>
      </c>
      <c r="AV72" s="879"/>
      <c r="AW72" s="879"/>
      <c r="AX72" s="879"/>
      <c r="AY72" s="876"/>
      <c r="AZ72" s="928"/>
      <c r="BA72" s="928"/>
      <c r="BB72" s="928"/>
      <c r="BC72" s="928"/>
      <c r="BD72" s="929"/>
      <c r="BE72" s="266"/>
      <c r="BF72" s="266"/>
      <c r="BG72" s="266"/>
      <c r="BH72" s="266"/>
      <c r="BI72" s="266"/>
      <c r="BJ72" s="266"/>
      <c r="BK72" s="266"/>
      <c r="BL72" s="266"/>
      <c r="BM72" s="266"/>
      <c r="BN72" s="266"/>
      <c r="BO72" s="266"/>
      <c r="BP72" s="266"/>
      <c r="BQ72" s="263">
        <v>66</v>
      </c>
      <c r="BR72" s="268"/>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7"/>
    </row>
    <row r="73" spans="1:131" s="248" customFormat="1" ht="26.25" customHeight="1" x14ac:dyDescent="0.15">
      <c r="A73" s="262">
        <v>6</v>
      </c>
      <c r="B73" s="924" t="s">
        <v>602</v>
      </c>
      <c r="C73" s="925"/>
      <c r="D73" s="925"/>
      <c r="E73" s="925"/>
      <c r="F73" s="925"/>
      <c r="G73" s="925"/>
      <c r="H73" s="925"/>
      <c r="I73" s="925"/>
      <c r="J73" s="925"/>
      <c r="K73" s="925"/>
      <c r="L73" s="925"/>
      <c r="M73" s="925"/>
      <c r="N73" s="925"/>
      <c r="O73" s="925"/>
      <c r="P73" s="926"/>
      <c r="Q73" s="927">
        <v>6683</v>
      </c>
      <c r="R73" s="877"/>
      <c r="S73" s="877"/>
      <c r="T73" s="877"/>
      <c r="U73" s="877"/>
      <c r="V73" s="877">
        <v>6314</v>
      </c>
      <c r="W73" s="877"/>
      <c r="X73" s="877"/>
      <c r="Y73" s="877"/>
      <c r="Z73" s="877"/>
      <c r="AA73" s="877">
        <v>369</v>
      </c>
      <c r="AB73" s="877"/>
      <c r="AC73" s="877"/>
      <c r="AD73" s="877"/>
      <c r="AE73" s="877"/>
      <c r="AF73" s="877">
        <v>378</v>
      </c>
      <c r="AG73" s="877"/>
      <c r="AH73" s="877"/>
      <c r="AI73" s="877"/>
      <c r="AJ73" s="877"/>
      <c r="AK73" s="877">
        <v>350</v>
      </c>
      <c r="AL73" s="877"/>
      <c r="AM73" s="877"/>
      <c r="AN73" s="877"/>
      <c r="AO73" s="877"/>
      <c r="AP73" s="877" t="s">
        <v>603</v>
      </c>
      <c r="AQ73" s="877"/>
      <c r="AR73" s="877"/>
      <c r="AS73" s="877"/>
      <c r="AT73" s="877"/>
      <c r="AU73" s="877" t="s">
        <v>589</v>
      </c>
      <c r="AV73" s="877"/>
      <c r="AW73" s="877"/>
      <c r="AX73" s="877"/>
      <c r="AY73" s="877"/>
      <c r="AZ73" s="928"/>
      <c r="BA73" s="928"/>
      <c r="BB73" s="928"/>
      <c r="BC73" s="928"/>
      <c r="BD73" s="929"/>
      <c r="BE73" s="266"/>
      <c r="BF73" s="266"/>
      <c r="BG73" s="266"/>
      <c r="BH73" s="266"/>
      <c r="BI73" s="266"/>
      <c r="BJ73" s="266"/>
      <c r="BK73" s="266"/>
      <c r="BL73" s="266"/>
      <c r="BM73" s="266"/>
      <c r="BN73" s="266"/>
      <c r="BO73" s="266"/>
      <c r="BP73" s="266"/>
      <c r="BQ73" s="263">
        <v>67</v>
      </c>
      <c r="BR73" s="268"/>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7"/>
    </row>
    <row r="74" spans="1:131" s="248" customFormat="1" ht="26.25" customHeight="1" x14ac:dyDescent="0.15">
      <c r="A74" s="262">
        <v>7</v>
      </c>
      <c r="B74" s="924" t="s">
        <v>604</v>
      </c>
      <c r="C74" s="925"/>
      <c r="D74" s="925"/>
      <c r="E74" s="925"/>
      <c r="F74" s="925"/>
      <c r="G74" s="925"/>
      <c r="H74" s="925"/>
      <c r="I74" s="925"/>
      <c r="J74" s="925"/>
      <c r="K74" s="925"/>
      <c r="L74" s="925"/>
      <c r="M74" s="925"/>
      <c r="N74" s="925"/>
      <c r="O74" s="925"/>
      <c r="P74" s="926"/>
      <c r="Q74" s="927">
        <v>14</v>
      </c>
      <c r="R74" s="877"/>
      <c r="S74" s="877"/>
      <c r="T74" s="877"/>
      <c r="U74" s="877"/>
      <c r="V74" s="877">
        <v>5</v>
      </c>
      <c r="W74" s="877"/>
      <c r="X74" s="877"/>
      <c r="Y74" s="877"/>
      <c r="Z74" s="877"/>
      <c r="AA74" s="877">
        <v>9</v>
      </c>
      <c r="AB74" s="877"/>
      <c r="AC74" s="877"/>
      <c r="AD74" s="877"/>
      <c r="AE74" s="877"/>
      <c r="AF74" s="877">
        <v>1</v>
      </c>
      <c r="AG74" s="877"/>
      <c r="AH74" s="877"/>
      <c r="AI74" s="877"/>
      <c r="AJ74" s="877"/>
      <c r="AK74" s="877">
        <v>9</v>
      </c>
      <c r="AL74" s="877"/>
      <c r="AM74" s="877"/>
      <c r="AN74" s="877"/>
      <c r="AO74" s="877"/>
      <c r="AP74" s="877" t="s">
        <v>589</v>
      </c>
      <c r="AQ74" s="877"/>
      <c r="AR74" s="877"/>
      <c r="AS74" s="877"/>
      <c r="AT74" s="877"/>
      <c r="AU74" s="877" t="s">
        <v>589</v>
      </c>
      <c r="AV74" s="877"/>
      <c r="AW74" s="877"/>
      <c r="AX74" s="877"/>
      <c r="AY74" s="877"/>
      <c r="AZ74" s="928"/>
      <c r="BA74" s="928"/>
      <c r="BB74" s="928"/>
      <c r="BC74" s="928"/>
      <c r="BD74" s="929"/>
      <c r="BE74" s="266"/>
      <c r="BF74" s="266"/>
      <c r="BG74" s="266"/>
      <c r="BH74" s="266"/>
      <c r="BI74" s="266"/>
      <c r="BJ74" s="266"/>
      <c r="BK74" s="266"/>
      <c r="BL74" s="266"/>
      <c r="BM74" s="266"/>
      <c r="BN74" s="266"/>
      <c r="BO74" s="266"/>
      <c r="BP74" s="266"/>
      <c r="BQ74" s="263">
        <v>68</v>
      </c>
      <c r="BR74" s="268"/>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7"/>
    </row>
    <row r="75" spans="1:131" s="248" customFormat="1" ht="26.25" customHeight="1" x14ac:dyDescent="0.15">
      <c r="A75" s="262">
        <v>8</v>
      </c>
      <c r="B75" s="924" t="s">
        <v>605</v>
      </c>
      <c r="C75" s="925"/>
      <c r="D75" s="925"/>
      <c r="E75" s="925"/>
      <c r="F75" s="925"/>
      <c r="G75" s="925"/>
      <c r="H75" s="925"/>
      <c r="I75" s="925"/>
      <c r="J75" s="925"/>
      <c r="K75" s="925"/>
      <c r="L75" s="925"/>
      <c r="M75" s="925"/>
      <c r="N75" s="925"/>
      <c r="O75" s="925"/>
      <c r="P75" s="926"/>
      <c r="Q75" s="927">
        <v>44</v>
      </c>
      <c r="R75" s="877"/>
      <c r="S75" s="877"/>
      <c r="T75" s="877"/>
      <c r="U75" s="877"/>
      <c r="V75" s="877">
        <v>38</v>
      </c>
      <c r="W75" s="877"/>
      <c r="X75" s="877"/>
      <c r="Y75" s="877"/>
      <c r="Z75" s="877"/>
      <c r="AA75" s="877">
        <v>6</v>
      </c>
      <c r="AB75" s="877"/>
      <c r="AC75" s="877"/>
      <c r="AD75" s="877"/>
      <c r="AE75" s="877"/>
      <c r="AF75" s="877">
        <v>6</v>
      </c>
      <c r="AG75" s="877"/>
      <c r="AH75" s="877"/>
      <c r="AI75" s="877"/>
      <c r="AJ75" s="877"/>
      <c r="AK75" s="877">
        <v>11</v>
      </c>
      <c r="AL75" s="877"/>
      <c r="AM75" s="877"/>
      <c r="AN75" s="877"/>
      <c r="AO75" s="877"/>
      <c r="AP75" s="877" t="s">
        <v>615</v>
      </c>
      <c r="AQ75" s="877"/>
      <c r="AR75" s="877"/>
      <c r="AS75" s="877"/>
      <c r="AT75" s="877"/>
      <c r="AU75" s="878" t="s">
        <v>615</v>
      </c>
      <c r="AV75" s="879"/>
      <c r="AW75" s="879"/>
      <c r="AX75" s="879"/>
      <c r="AY75" s="876"/>
      <c r="AZ75" s="928"/>
      <c r="BA75" s="928"/>
      <c r="BB75" s="928"/>
      <c r="BC75" s="928"/>
      <c r="BD75" s="929"/>
      <c r="BE75" s="266"/>
      <c r="BF75" s="266"/>
      <c r="BG75" s="266"/>
      <c r="BH75" s="266"/>
      <c r="BI75" s="266"/>
      <c r="BJ75" s="266"/>
      <c r="BK75" s="266"/>
      <c r="BL75" s="266"/>
      <c r="BM75" s="266"/>
      <c r="BN75" s="266"/>
      <c r="BO75" s="266"/>
      <c r="BP75" s="266"/>
      <c r="BQ75" s="263">
        <v>69</v>
      </c>
      <c r="BR75" s="268"/>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7"/>
    </row>
    <row r="76" spans="1:131" s="248" customFormat="1" ht="26.25" customHeight="1" x14ac:dyDescent="0.15">
      <c r="A76" s="262">
        <v>9</v>
      </c>
      <c r="B76" s="924" t="s">
        <v>606</v>
      </c>
      <c r="C76" s="925"/>
      <c r="D76" s="925"/>
      <c r="E76" s="925"/>
      <c r="F76" s="925"/>
      <c r="G76" s="925"/>
      <c r="H76" s="925"/>
      <c r="I76" s="925"/>
      <c r="J76" s="925"/>
      <c r="K76" s="925"/>
      <c r="L76" s="925"/>
      <c r="M76" s="925"/>
      <c r="N76" s="925"/>
      <c r="O76" s="925"/>
      <c r="P76" s="926"/>
      <c r="Q76" s="927">
        <v>388</v>
      </c>
      <c r="R76" s="877"/>
      <c r="S76" s="877"/>
      <c r="T76" s="877"/>
      <c r="U76" s="877"/>
      <c r="V76" s="877">
        <v>361</v>
      </c>
      <c r="W76" s="877"/>
      <c r="X76" s="877"/>
      <c r="Y76" s="877"/>
      <c r="Z76" s="877"/>
      <c r="AA76" s="877">
        <v>27</v>
      </c>
      <c r="AB76" s="877"/>
      <c r="AC76" s="877"/>
      <c r="AD76" s="877"/>
      <c r="AE76" s="877"/>
      <c r="AF76" s="877">
        <v>27</v>
      </c>
      <c r="AG76" s="877"/>
      <c r="AH76" s="877"/>
      <c r="AI76" s="877"/>
      <c r="AJ76" s="877"/>
      <c r="AK76" s="877" t="s">
        <v>589</v>
      </c>
      <c r="AL76" s="877"/>
      <c r="AM76" s="877"/>
      <c r="AN76" s="877"/>
      <c r="AO76" s="877"/>
      <c r="AP76" s="877">
        <v>420</v>
      </c>
      <c r="AQ76" s="877"/>
      <c r="AR76" s="877"/>
      <c r="AS76" s="877"/>
      <c r="AT76" s="877"/>
      <c r="AU76" s="878">
        <v>0</v>
      </c>
      <c r="AV76" s="879"/>
      <c r="AW76" s="879"/>
      <c r="AX76" s="879"/>
      <c r="AY76" s="876"/>
      <c r="AZ76" s="928"/>
      <c r="BA76" s="928"/>
      <c r="BB76" s="928"/>
      <c r="BC76" s="928"/>
      <c r="BD76" s="929"/>
      <c r="BE76" s="266"/>
      <c r="BF76" s="266"/>
      <c r="BG76" s="266"/>
      <c r="BH76" s="266"/>
      <c r="BI76" s="266"/>
      <c r="BJ76" s="266"/>
      <c r="BK76" s="266"/>
      <c r="BL76" s="266"/>
      <c r="BM76" s="266"/>
      <c r="BN76" s="266"/>
      <c r="BO76" s="266"/>
      <c r="BP76" s="266"/>
      <c r="BQ76" s="263">
        <v>70</v>
      </c>
      <c r="BR76" s="268"/>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7"/>
    </row>
    <row r="77" spans="1:131" s="248" customFormat="1" ht="26.25" customHeight="1" x14ac:dyDescent="0.15">
      <c r="A77" s="262">
        <v>10</v>
      </c>
      <c r="B77" s="924" t="s">
        <v>607</v>
      </c>
      <c r="C77" s="925"/>
      <c r="D77" s="925"/>
      <c r="E77" s="925"/>
      <c r="F77" s="925"/>
      <c r="G77" s="925"/>
      <c r="H77" s="925"/>
      <c r="I77" s="925"/>
      <c r="J77" s="925"/>
      <c r="K77" s="925"/>
      <c r="L77" s="925"/>
      <c r="M77" s="925"/>
      <c r="N77" s="925"/>
      <c r="O77" s="925"/>
      <c r="P77" s="926"/>
      <c r="Q77" s="930">
        <v>4742</v>
      </c>
      <c r="R77" s="879"/>
      <c r="S77" s="879"/>
      <c r="T77" s="879"/>
      <c r="U77" s="876"/>
      <c r="V77" s="878">
        <v>4524</v>
      </c>
      <c r="W77" s="879"/>
      <c r="X77" s="879"/>
      <c r="Y77" s="879"/>
      <c r="Z77" s="876"/>
      <c r="AA77" s="878">
        <v>218</v>
      </c>
      <c r="AB77" s="879"/>
      <c r="AC77" s="879"/>
      <c r="AD77" s="879"/>
      <c r="AE77" s="876"/>
      <c r="AF77" s="878">
        <v>218</v>
      </c>
      <c r="AG77" s="879"/>
      <c r="AH77" s="879"/>
      <c r="AI77" s="879"/>
      <c r="AJ77" s="876"/>
      <c r="AK77" s="878">
        <v>57</v>
      </c>
      <c r="AL77" s="879"/>
      <c r="AM77" s="879"/>
      <c r="AN77" s="879"/>
      <c r="AO77" s="876"/>
      <c r="AP77" s="878">
        <v>118</v>
      </c>
      <c r="AQ77" s="879"/>
      <c r="AR77" s="879"/>
      <c r="AS77" s="879"/>
      <c r="AT77" s="876"/>
      <c r="AU77" s="878" t="s">
        <v>615</v>
      </c>
      <c r="AV77" s="879"/>
      <c r="AW77" s="879"/>
      <c r="AX77" s="879"/>
      <c r="AY77" s="876"/>
      <c r="AZ77" s="928"/>
      <c r="BA77" s="928"/>
      <c r="BB77" s="928"/>
      <c r="BC77" s="928"/>
      <c r="BD77" s="929"/>
      <c r="BE77" s="266"/>
      <c r="BF77" s="266"/>
      <c r="BG77" s="266"/>
      <c r="BH77" s="266"/>
      <c r="BI77" s="266"/>
      <c r="BJ77" s="266"/>
      <c r="BK77" s="266"/>
      <c r="BL77" s="266"/>
      <c r="BM77" s="266"/>
      <c r="BN77" s="266"/>
      <c r="BO77" s="266"/>
      <c r="BP77" s="266"/>
      <c r="BQ77" s="263">
        <v>71</v>
      </c>
      <c r="BR77" s="268"/>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7"/>
    </row>
    <row r="78" spans="1:131" s="248" customFormat="1" ht="26.25" customHeight="1" x14ac:dyDescent="0.15">
      <c r="A78" s="262">
        <v>11</v>
      </c>
      <c r="B78" s="924" t="s">
        <v>608</v>
      </c>
      <c r="C78" s="925"/>
      <c r="D78" s="925"/>
      <c r="E78" s="925"/>
      <c r="F78" s="925"/>
      <c r="G78" s="925"/>
      <c r="H78" s="925"/>
      <c r="I78" s="925"/>
      <c r="J78" s="925"/>
      <c r="K78" s="925"/>
      <c r="L78" s="925"/>
      <c r="M78" s="925"/>
      <c r="N78" s="925"/>
      <c r="O78" s="925"/>
      <c r="P78" s="926"/>
      <c r="Q78" s="927">
        <v>6053</v>
      </c>
      <c r="R78" s="877"/>
      <c r="S78" s="877"/>
      <c r="T78" s="877"/>
      <c r="U78" s="877"/>
      <c r="V78" s="877">
        <v>6027</v>
      </c>
      <c r="W78" s="877"/>
      <c r="X78" s="877"/>
      <c r="Y78" s="877"/>
      <c r="Z78" s="877"/>
      <c r="AA78" s="877">
        <v>26</v>
      </c>
      <c r="AB78" s="877"/>
      <c r="AC78" s="877"/>
      <c r="AD78" s="877"/>
      <c r="AE78" s="877"/>
      <c r="AF78" s="877">
        <v>26</v>
      </c>
      <c r="AG78" s="877"/>
      <c r="AH78" s="877"/>
      <c r="AI78" s="877"/>
      <c r="AJ78" s="877"/>
      <c r="AK78" s="877" t="s">
        <v>609</v>
      </c>
      <c r="AL78" s="877"/>
      <c r="AM78" s="877"/>
      <c r="AN78" s="877"/>
      <c r="AO78" s="877"/>
      <c r="AP78" s="877" t="s">
        <v>615</v>
      </c>
      <c r="AQ78" s="877"/>
      <c r="AR78" s="877"/>
      <c r="AS78" s="877"/>
      <c r="AT78" s="877"/>
      <c r="AU78" s="877">
        <v>89</v>
      </c>
      <c r="AV78" s="877"/>
      <c r="AW78" s="877"/>
      <c r="AX78" s="877"/>
      <c r="AY78" s="877"/>
      <c r="AZ78" s="928"/>
      <c r="BA78" s="928"/>
      <c r="BB78" s="928"/>
      <c r="BC78" s="928"/>
      <c r="BD78" s="929"/>
      <c r="BE78" s="266"/>
      <c r="BF78" s="266"/>
      <c r="BG78" s="266"/>
      <c r="BH78" s="266"/>
      <c r="BI78" s="266"/>
      <c r="BJ78" s="269"/>
      <c r="BK78" s="269"/>
      <c r="BL78" s="269"/>
      <c r="BM78" s="269"/>
      <c r="BN78" s="269"/>
      <c r="BO78" s="266"/>
      <c r="BP78" s="266"/>
      <c r="BQ78" s="263">
        <v>72</v>
      </c>
      <c r="BR78" s="268"/>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7"/>
    </row>
    <row r="79" spans="1:131" s="248" customFormat="1" ht="26.25" customHeight="1" x14ac:dyDescent="0.15">
      <c r="A79" s="262">
        <v>12</v>
      </c>
      <c r="B79" s="924" t="s">
        <v>610</v>
      </c>
      <c r="C79" s="925"/>
      <c r="D79" s="925"/>
      <c r="E79" s="925"/>
      <c r="F79" s="925"/>
      <c r="G79" s="925"/>
      <c r="H79" s="925"/>
      <c r="I79" s="925"/>
      <c r="J79" s="925"/>
      <c r="K79" s="925"/>
      <c r="L79" s="925"/>
      <c r="M79" s="925"/>
      <c r="N79" s="925"/>
      <c r="O79" s="925"/>
      <c r="P79" s="926"/>
      <c r="Q79" s="927">
        <v>104</v>
      </c>
      <c r="R79" s="877"/>
      <c r="S79" s="877"/>
      <c r="T79" s="877"/>
      <c r="U79" s="877"/>
      <c r="V79" s="877">
        <v>100</v>
      </c>
      <c r="W79" s="877"/>
      <c r="X79" s="877"/>
      <c r="Y79" s="877"/>
      <c r="Z79" s="877"/>
      <c r="AA79" s="877">
        <v>5</v>
      </c>
      <c r="AB79" s="877"/>
      <c r="AC79" s="877"/>
      <c r="AD79" s="877"/>
      <c r="AE79" s="877"/>
      <c r="AF79" s="877">
        <v>5</v>
      </c>
      <c r="AG79" s="877"/>
      <c r="AH79" s="877"/>
      <c r="AI79" s="877"/>
      <c r="AJ79" s="877"/>
      <c r="AK79" s="877" t="s">
        <v>589</v>
      </c>
      <c r="AL79" s="877"/>
      <c r="AM79" s="877"/>
      <c r="AN79" s="877"/>
      <c r="AO79" s="877"/>
      <c r="AP79" s="877" t="s">
        <v>615</v>
      </c>
      <c r="AQ79" s="877"/>
      <c r="AR79" s="877"/>
      <c r="AS79" s="877"/>
      <c r="AT79" s="877"/>
      <c r="AU79" s="877">
        <v>3</v>
      </c>
      <c r="AV79" s="877"/>
      <c r="AW79" s="877"/>
      <c r="AX79" s="877"/>
      <c r="AY79" s="877"/>
      <c r="AZ79" s="928"/>
      <c r="BA79" s="928"/>
      <c r="BB79" s="928"/>
      <c r="BC79" s="928"/>
      <c r="BD79" s="929"/>
      <c r="BE79" s="266"/>
      <c r="BF79" s="266"/>
      <c r="BG79" s="266"/>
      <c r="BH79" s="266"/>
      <c r="BI79" s="266"/>
      <c r="BJ79" s="269"/>
      <c r="BK79" s="269"/>
      <c r="BL79" s="269"/>
      <c r="BM79" s="269"/>
      <c r="BN79" s="269"/>
      <c r="BO79" s="266"/>
      <c r="BP79" s="266"/>
      <c r="BQ79" s="263">
        <v>73</v>
      </c>
      <c r="BR79" s="268"/>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7"/>
    </row>
    <row r="80" spans="1:131" s="248" customFormat="1" ht="26.25" customHeight="1" x14ac:dyDescent="0.15">
      <c r="A80" s="262">
        <v>13</v>
      </c>
      <c r="B80" s="924" t="s">
        <v>611</v>
      </c>
      <c r="C80" s="925"/>
      <c r="D80" s="925"/>
      <c r="E80" s="925"/>
      <c r="F80" s="925"/>
      <c r="G80" s="925"/>
      <c r="H80" s="925"/>
      <c r="I80" s="925"/>
      <c r="J80" s="925"/>
      <c r="K80" s="925"/>
      <c r="L80" s="925"/>
      <c r="M80" s="925"/>
      <c r="N80" s="925"/>
      <c r="O80" s="925"/>
      <c r="P80" s="926"/>
      <c r="Q80" s="927">
        <v>194</v>
      </c>
      <c r="R80" s="877"/>
      <c r="S80" s="877"/>
      <c r="T80" s="877"/>
      <c r="U80" s="877"/>
      <c r="V80" s="877">
        <v>191</v>
      </c>
      <c r="W80" s="877"/>
      <c r="X80" s="877"/>
      <c r="Y80" s="877"/>
      <c r="Z80" s="877"/>
      <c r="AA80" s="877">
        <v>3</v>
      </c>
      <c r="AB80" s="877"/>
      <c r="AC80" s="877"/>
      <c r="AD80" s="877"/>
      <c r="AE80" s="877"/>
      <c r="AF80" s="877">
        <v>3</v>
      </c>
      <c r="AG80" s="877"/>
      <c r="AH80" s="877"/>
      <c r="AI80" s="877"/>
      <c r="AJ80" s="877"/>
      <c r="AK80" s="877" t="s">
        <v>589</v>
      </c>
      <c r="AL80" s="877"/>
      <c r="AM80" s="877"/>
      <c r="AN80" s="877"/>
      <c r="AO80" s="877"/>
      <c r="AP80" s="877" t="s">
        <v>589</v>
      </c>
      <c r="AQ80" s="877"/>
      <c r="AR80" s="877"/>
      <c r="AS80" s="877"/>
      <c r="AT80" s="877"/>
      <c r="AU80" s="877" t="s">
        <v>589</v>
      </c>
      <c r="AV80" s="877"/>
      <c r="AW80" s="877"/>
      <c r="AX80" s="877"/>
      <c r="AY80" s="877"/>
      <c r="AZ80" s="928"/>
      <c r="BA80" s="928"/>
      <c r="BB80" s="928"/>
      <c r="BC80" s="928"/>
      <c r="BD80" s="929"/>
      <c r="BE80" s="266"/>
      <c r="BF80" s="266"/>
      <c r="BG80" s="266"/>
      <c r="BH80" s="266"/>
      <c r="BI80" s="266"/>
      <c r="BJ80" s="266"/>
      <c r="BK80" s="266"/>
      <c r="BL80" s="266"/>
      <c r="BM80" s="266"/>
      <c r="BN80" s="266"/>
      <c r="BO80" s="266"/>
      <c r="BP80" s="266"/>
      <c r="BQ80" s="263">
        <v>74</v>
      </c>
      <c r="BR80" s="268"/>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7"/>
    </row>
    <row r="81" spans="1:131" s="248" customFormat="1" ht="26.25" customHeight="1" x14ac:dyDescent="0.15">
      <c r="A81" s="262">
        <v>14</v>
      </c>
      <c r="B81" s="924" t="s">
        <v>612</v>
      </c>
      <c r="C81" s="925"/>
      <c r="D81" s="925"/>
      <c r="E81" s="925"/>
      <c r="F81" s="925"/>
      <c r="G81" s="925"/>
      <c r="H81" s="925"/>
      <c r="I81" s="925"/>
      <c r="J81" s="925"/>
      <c r="K81" s="925"/>
      <c r="L81" s="925"/>
      <c r="M81" s="925"/>
      <c r="N81" s="925"/>
      <c r="O81" s="925"/>
      <c r="P81" s="926"/>
      <c r="Q81" s="927">
        <v>77</v>
      </c>
      <c r="R81" s="877"/>
      <c r="S81" s="877"/>
      <c r="T81" s="877"/>
      <c r="U81" s="877"/>
      <c r="V81" s="877">
        <v>55</v>
      </c>
      <c r="W81" s="877"/>
      <c r="X81" s="877"/>
      <c r="Y81" s="877"/>
      <c r="Z81" s="877"/>
      <c r="AA81" s="877">
        <v>22</v>
      </c>
      <c r="AB81" s="877"/>
      <c r="AC81" s="877"/>
      <c r="AD81" s="877"/>
      <c r="AE81" s="877"/>
      <c r="AF81" s="877">
        <v>22</v>
      </c>
      <c r="AG81" s="877"/>
      <c r="AH81" s="877"/>
      <c r="AI81" s="877"/>
      <c r="AJ81" s="877"/>
      <c r="AK81" s="877" t="s">
        <v>589</v>
      </c>
      <c r="AL81" s="877"/>
      <c r="AM81" s="877"/>
      <c r="AN81" s="877"/>
      <c r="AO81" s="877"/>
      <c r="AP81" s="877" t="s">
        <v>615</v>
      </c>
      <c r="AQ81" s="877"/>
      <c r="AR81" s="877"/>
      <c r="AS81" s="877"/>
      <c r="AT81" s="877"/>
      <c r="AU81" s="877" t="s">
        <v>615</v>
      </c>
      <c r="AV81" s="877"/>
      <c r="AW81" s="877"/>
      <c r="AX81" s="877"/>
      <c r="AY81" s="877"/>
      <c r="AZ81" s="928"/>
      <c r="BA81" s="928"/>
      <c r="BB81" s="928"/>
      <c r="BC81" s="928"/>
      <c r="BD81" s="929"/>
      <c r="BE81" s="266"/>
      <c r="BF81" s="266"/>
      <c r="BG81" s="266"/>
      <c r="BH81" s="266"/>
      <c r="BI81" s="266"/>
      <c r="BJ81" s="266"/>
      <c r="BK81" s="266"/>
      <c r="BL81" s="266"/>
      <c r="BM81" s="266"/>
      <c r="BN81" s="266"/>
      <c r="BO81" s="266"/>
      <c r="BP81" s="266"/>
      <c r="BQ81" s="263">
        <v>75</v>
      </c>
      <c r="BR81" s="268"/>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7"/>
    </row>
    <row r="82" spans="1:131" s="248" customFormat="1" ht="26.25" customHeight="1" x14ac:dyDescent="0.15">
      <c r="A82" s="262">
        <v>15</v>
      </c>
      <c r="B82" s="924" t="s">
        <v>613</v>
      </c>
      <c r="C82" s="925"/>
      <c r="D82" s="925"/>
      <c r="E82" s="925"/>
      <c r="F82" s="925"/>
      <c r="G82" s="925"/>
      <c r="H82" s="925"/>
      <c r="I82" s="925"/>
      <c r="J82" s="925"/>
      <c r="K82" s="925"/>
      <c r="L82" s="925"/>
      <c r="M82" s="925"/>
      <c r="N82" s="925"/>
      <c r="O82" s="925"/>
      <c r="P82" s="926"/>
      <c r="Q82" s="927">
        <v>79</v>
      </c>
      <c r="R82" s="877"/>
      <c r="S82" s="877"/>
      <c r="T82" s="877"/>
      <c r="U82" s="877"/>
      <c r="V82" s="877">
        <v>79</v>
      </c>
      <c r="W82" s="877"/>
      <c r="X82" s="877"/>
      <c r="Y82" s="877"/>
      <c r="Z82" s="877"/>
      <c r="AA82" s="877">
        <v>0</v>
      </c>
      <c r="AB82" s="877"/>
      <c r="AC82" s="877"/>
      <c r="AD82" s="877"/>
      <c r="AE82" s="877"/>
      <c r="AF82" s="877">
        <v>0</v>
      </c>
      <c r="AG82" s="877"/>
      <c r="AH82" s="877"/>
      <c r="AI82" s="877"/>
      <c r="AJ82" s="877"/>
      <c r="AK82" s="877">
        <v>7</v>
      </c>
      <c r="AL82" s="877"/>
      <c r="AM82" s="877"/>
      <c r="AN82" s="877"/>
      <c r="AO82" s="877"/>
      <c r="AP82" s="877" t="s">
        <v>615</v>
      </c>
      <c r="AQ82" s="877"/>
      <c r="AR82" s="877"/>
      <c r="AS82" s="877"/>
      <c r="AT82" s="877"/>
      <c r="AU82" s="877" t="s">
        <v>615</v>
      </c>
      <c r="AV82" s="877"/>
      <c r="AW82" s="877"/>
      <c r="AX82" s="877"/>
      <c r="AY82" s="877"/>
      <c r="AZ82" s="928" t="s">
        <v>614</v>
      </c>
      <c r="BA82" s="928"/>
      <c r="BB82" s="928"/>
      <c r="BC82" s="928"/>
      <c r="BD82" s="929"/>
      <c r="BE82" s="266"/>
      <c r="BF82" s="266"/>
      <c r="BG82" s="266"/>
      <c r="BH82" s="266"/>
      <c r="BI82" s="266"/>
      <c r="BJ82" s="266"/>
      <c r="BK82" s="266"/>
      <c r="BL82" s="266"/>
      <c r="BM82" s="266"/>
      <c r="BN82" s="266"/>
      <c r="BO82" s="266"/>
      <c r="BP82" s="266"/>
      <c r="BQ82" s="263">
        <v>76</v>
      </c>
      <c r="BR82" s="268"/>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7"/>
    </row>
    <row r="83" spans="1:131" s="248" customFormat="1" ht="26.25" customHeight="1" x14ac:dyDescent="0.15">
      <c r="A83" s="262">
        <v>16</v>
      </c>
      <c r="B83" s="924"/>
      <c r="C83" s="925"/>
      <c r="D83" s="925"/>
      <c r="E83" s="925"/>
      <c r="F83" s="925"/>
      <c r="G83" s="925"/>
      <c r="H83" s="925"/>
      <c r="I83" s="925"/>
      <c r="J83" s="925"/>
      <c r="K83" s="925"/>
      <c r="L83" s="925"/>
      <c r="M83" s="925"/>
      <c r="N83" s="925"/>
      <c r="O83" s="925"/>
      <c r="P83" s="926"/>
      <c r="Q83" s="927"/>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8"/>
      <c r="BA83" s="928"/>
      <c r="BB83" s="928"/>
      <c r="BC83" s="928"/>
      <c r="BD83" s="929"/>
      <c r="BE83" s="266"/>
      <c r="BF83" s="266"/>
      <c r="BG83" s="266"/>
      <c r="BH83" s="266"/>
      <c r="BI83" s="266"/>
      <c r="BJ83" s="266"/>
      <c r="BK83" s="266"/>
      <c r="BL83" s="266"/>
      <c r="BM83" s="266"/>
      <c r="BN83" s="266"/>
      <c r="BO83" s="266"/>
      <c r="BP83" s="266"/>
      <c r="BQ83" s="263">
        <v>77</v>
      </c>
      <c r="BR83" s="268"/>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7"/>
    </row>
    <row r="84" spans="1:131" s="248" customFormat="1" ht="26.25" customHeight="1" x14ac:dyDescent="0.15">
      <c r="A84" s="262">
        <v>17</v>
      </c>
      <c r="B84" s="924"/>
      <c r="C84" s="925"/>
      <c r="D84" s="925"/>
      <c r="E84" s="925"/>
      <c r="F84" s="925"/>
      <c r="G84" s="925"/>
      <c r="H84" s="925"/>
      <c r="I84" s="925"/>
      <c r="J84" s="925"/>
      <c r="K84" s="925"/>
      <c r="L84" s="925"/>
      <c r="M84" s="925"/>
      <c r="N84" s="925"/>
      <c r="O84" s="925"/>
      <c r="P84" s="926"/>
      <c r="Q84" s="927"/>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8"/>
      <c r="BA84" s="928"/>
      <c r="BB84" s="928"/>
      <c r="BC84" s="928"/>
      <c r="BD84" s="929"/>
      <c r="BE84" s="266"/>
      <c r="BF84" s="266"/>
      <c r="BG84" s="266"/>
      <c r="BH84" s="266"/>
      <c r="BI84" s="266"/>
      <c r="BJ84" s="266"/>
      <c r="BK84" s="266"/>
      <c r="BL84" s="266"/>
      <c r="BM84" s="266"/>
      <c r="BN84" s="266"/>
      <c r="BO84" s="266"/>
      <c r="BP84" s="266"/>
      <c r="BQ84" s="263">
        <v>78</v>
      </c>
      <c r="BR84" s="268"/>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7"/>
    </row>
    <row r="85" spans="1:131" s="248" customFormat="1" ht="26.25" customHeight="1" x14ac:dyDescent="0.15">
      <c r="A85" s="262">
        <v>18</v>
      </c>
      <c r="B85" s="924"/>
      <c r="C85" s="925"/>
      <c r="D85" s="925"/>
      <c r="E85" s="925"/>
      <c r="F85" s="925"/>
      <c r="G85" s="925"/>
      <c r="H85" s="925"/>
      <c r="I85" s="925"/>
      <c r="J85" s="925"/>
      <c r="K85" s="925"/>
      <c r="L85" s="925"/>
      <c r="M85" s="925"/>
      <c r="N85" s="925"/>
      <c r="O85" s="925"/>
      <c r="P85" s="926"/>
      <c r="Q85" s="927"/>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8"/>
      <c r="BA85" s="928"/>
      <c r="BB85" s="928"/>
      <c r="BC85" s="928"/>
      <c r="BD85" s="929"/>
      <c r="BE85" s="266"/>
      <c r="BF85" s="266"/>
      <c r="BG85" s="266"/>
      <c r="BH85" s="266"/>
      <c r="BI85" s="266"/>
      <c r="BJ85" s="266"/>
      <c r="BK85" s="266"/>
      <c r="BL85" s="266"/>
      <c r="BM85" s="266"/>
      <c r="BN85" s="266"/>
      <c r="BO85" s="266"/>
      <c r="BP85" s="266"/>
      <c r="BQ85" s="263">
        <v>79</v>
      </c>
      <c r="BR85" s="268"/>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7"/>
    </row>
    <row r="86" spans="1:131" s="248" customFormat="1" ht="26.25" customHeight="1" x14ac:dyDescent="0.15">
      <c r="A86" s="262">
        <v>19</v>
      </c>
      <c r="B86" s="924"/>
      <c r="C86" s="925"/>
      <c r="D86" s="925"/>
      <c r="E86" s="925"/>
      <c r="F86" s="925"/>
      <c r="G86" s="925"/>
      <c r="H86" s="925"/>
      <c r="I86" s="925"/>
      <c r="J86" s="925"/>
      <c r="K86" s="925"/>
      <c r="L86" s="925"/>
      <c r="M86" s="925"/>
      <c r="N86" s="925"/>
      <c r="O86" s="925"/>
      <c r="P86" s="926"/>
      <c r="Q86" s="927"/>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8"/>
      <c r="BA86" s="928"/>
      <c r="BB86" s="928"/>
      <c r="BC86" s="928"/>
      <c r="BD86" s="929"/>
      <c r="BE86" s="266"/>
      <c r="BF86" s="266"/>
      <c r="BG86" s="266"/>
      <c r="BH86" s="266"/>
      <c r="BI86" s="266"/>
      <c r="BJ86" s="266"/>
      <c r="BK86" s="266"/>
      <c r="BL86" s="266"/>
      <c r="BM86" s="266"/>
      <c r="BN86" s="266"/>
      <c r="BO86" s="266"/>
      <c r="BP86" s="266"/>
      <c r="BQ86" s="263">
        <v>80</v>
      </c>
      <c r="BR86" s="268"/>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7"/>
    </row>
    <row r="88" spans="1:131" s="248" customFormat="1" ht="26.25" customHeight="1" thickBot="1" x14ac:dyDescent="0.2">
      <c r="A88" s="265" t="s">
        <v>392</v>
      </c>
      <c r="B88" s="836" t="s">
        <v>427</v>
      </c>
      <c r="C88" s="837"/>
      <c r="D88" s="837"/>
      <c r="E88" s="837"/>
      <c r="F88" s="837"/>
      <c r="G88" s="837"/>
      <c r="H88" s="837"/>
      <c r="I88" s="837"/>
      <c r="J88" s="837"/>
      <c r="K88" s="837"/>
      <c r="L88" s="837"/>
      <c r="M88" s="837"/>
      <c r="N88" s="837"/>
      <c r="O88" s="837"/>
      <c r="P88" s="838"/>
      <c r="Q88" s="889"/>
      <c r="R88" s="890"/>
      <c r="S88" s="890"/>
      <c r="T88" s="890"/>
      <c r="U88" s="890"/>
      <c r="V88" s="890"/>
      <c r="W88" s="890"/>
      <c r="X88" s="890"/>
      <c r="Y88" s="890"/>
      <c r="Z88" s="890"/>
      <c r="AA88" s="890"/>
      <c r="AB88" s="890"/>
      <c r="AC88" s="890"/>
      <c r="AD88" s="890"/>
      <c r="AE88" s="890"/>
      <c r="AF88" s="893"/>
      <c r="AG88" s="893"/>
      <c r="AH88" s="893"/>
      <c r="AI88" s="893"/>
      <c r="AJ88" s="893"/>
      <c r="AK88" s="890"/>
      <c r="AL88" s="890"/>
      <c r="AM88" s="890"/>
      <c r="AN88" s="890"/>
      <c r="AO88" s="890"/>
      <c r="AP88" s="893"/>
      <c r="AQ88" s="893"/>
      <c r="AR88" s="893"/>
      <c r="AS88" s="893"/>
      <c r="AT88" s="893"/>
      <c r="AU88" s="893"/>
      <c r="AV88" s="893"/>
      <c r="AW88" s="893"/>
      <c r="AX88" s="893"/>
      <c r="AY88" s="893"/>
      <c r="AZ88" s="898"/>
      <c r="BA88" s="898"/>
      <c r="BB88" s="898"/>
      <c r="BC88" s="898"/>
      <c r="BD88" s="899"/>
      <c r="BE88" s="266"/>
      <c r="BF88" s="266"/>
      <c r="BG88" s="266"/>
      <c r="BH88" s="266"/>
      <c r="BI88" s="266"/>
      <c r="BJ88" s="266"/>
      <c r="BK88" s="266"/>
      <c r="BL88" s="266"/>
      <c r="BM88" s="266"/>
      <c r="BN88" s="266"/>
      <c r="BO88" s="266"/>
      <c r="BP88" s="266"/>
      <c r="BQ88" s="263">
        <v>82</v>
      </c>
      <c r="BR88" s="268"/>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428</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c r="CS102" s="901"/>
      <c r="CT102" s="901"/>
      <c r="CU102" s="901"/>
      <c r="CV102" s="942"/>
      <c r="CW102" s="941"/>
      <c r="CX102" s="901"/>
      <c r="CY102" s="901"/>
      <c r="CZ102" s="901"/>
      <c r="DA102" s="942"/>
      <c r="DB102" s="941"/>
      <c r="DC102" s="901"/>
      <c r="DD102" s="901"/>
      <c r="DE102" s="901"/>
      <c r="DF102" s="942"/>
      <c r="DG102" s="941"/>
      <c r="DH102" s="901"/>
      <c r="DI102" s="901"/>
      <c r="DJ102" s="901"/>
      <c r="DK102" s="942"/>
      <c r="DL102" s="941"/>
      <c r="DM102" s="901"/>
      <c r="DN102" s="901"/>
      <c r="DO102" s="901"/>
      <c r="DP102" s="942"/>
      <c r="DQ102" s="941"/>
      <c r="DR102" s="901"/>
      <c r="DS102" s="901"/>
      <c r="DT102" s="901"/>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435</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436</v>
      </c>
      <c r="AB109" s="944"/>
      <c r="AC109" s="944"/>
      <c r="AD109" s="944"/>
      <c r="AE109" s="945"/>
      <c r="AF109" s="943" t="s">
        <v>310</v>
      </c>
      <c r="AG109" s="944"/>
      <c r="AH109" s="944"/>
      <c r="AI109" s="944"/>
      <c r="AJ109" s="945"/>
      <c r="AK109" s="943" t="s">
        <v>309</v>
      </c>
      <c r="AL109" s="944"/>
      <c r="AM109" s="944"/>
      <c r="AN109" s="944"/>
      <c r="AO109" s="945"/>
      <c r="AP109" s="943" t="s">
        <v>437</v>
      </c>
      <c r="AQ109" s="944"/>
      <c r="AR109" s="944"/>
      <c r="AS109" s="944"/>
      <c r="AT109" s="946"/>
      <c r="AU109" s="963" t="s">
        <v>435</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436</v>
      </c>
      <c r="BR109" s="944"/>
      <c r="BS109" s="944"/>
      <c r="BT109" s="944"/>
      <c r="BU109" s="945"/>
      <c r="BV109" s="943" t="s">
        <v>310</v>
      </c>
      <c r="BW109" s="944"/>
      <c r="BX109" s="944"/>
      <c r="BY109" s="944"/>
      <c r="BZ109" s="945"/>
      <c r="CA109" s="943" t="s">
        <v>309</v>
      </c>
      <c r="CB109" s="944"/>
      <c r="CC109" s="944"/>
      <c r="CD109" s="944"/>
      <c r="CE109" s="945"/>
      <c r="CF109" s="964" t="s">
        <v>437</v>
      </c>
      <c r="CG109" s="964"/>
      <c r="CH109" s="964"/>
      <c r="CI109" s="964"/>
      <c r="CJ109" s="964"/>
      <c r="CK109" s="943" t="s">
        <v>438</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436</v>
      </c>
      <c r="DH109" s="944"/>
      <c r="DI109" s="944"/>
      <c r="DJ109" s="944"/>
      <c r="DK109" s="945"/>
      <c r="DL109" s="943" t="s">
        <v>310</v>
      </c>
      <c r="DM109" s="944"/>
      <c r="DN109" s="944"/>
      <c r="DO109" s="944"/>
      <c r="DP109" s="945"/>
      <c r="DQ109" s="943" t="s">
        <v>309</v>
      </c>
      <c r="DR109" s="944"/>
      <c r="DS109" s="944"/>
      <c r="DT109" s="944"/>
      <c r="DU109" s="945"/>
      <c r="DV109" s="943" t="s">
        <v>437</v>
      </c>
      <c r="DW109" s="944"/>
      <c r="DX109" s="944"/>
      <c r="DY109" s="944"/>
      <c r="DZ109" s="946"/>
    </row>
    <row r="110" spans="1:131" s="247" customFormat="1" ht="26.25" customHeight="1" x14ac:dyDescent="0.15">
      <c r="A110" s="947" t="s">
        <v>439</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209042</v>
      </c>
      <c r="AB110" s="951"/>
      <c r="AC110" s="951"/>
      <c r="AD110" s="951"/>
      <c r="AE110" s="952"/>
      <c r="AF110" s="953">
        <v>217044</v>
      </c>
      <c r="AG110" s="951"/>
      <c r="AH110" s="951"/>
      <c r="AI110" s="951"/>
      <c r="AJ110" s="952"/>
      <c r="AK110" s="953">
        <v>234874</v>
      </c>
      <c r="AL110" s="951"/>
      <c r="AM110" s="951"/>
      <c r="AN110" s="951"/>
      <c r="AO110" s="952"/>
      <c r="AP110" s="954">
        <v>17.399999999999999</v>
      </c>
      <c r="AQ110" s="955"/>
      <c r="AR110" s="955"/>
      <c r="AS110" s="955"/>
      <c r="AT110" s="956"/>
      <c r="AU110" s="957" t="s">
        <v>72</v>
      </c>
      <c r="AV110" s="958"/>
      <c r="AW110" s="958"/>
      <c r="AX110" s="958"/>
      <c r="AY110" s="958"/>
      <c r="AZ110" s="999" t="s">
        <v>440</v>
      </c>
      <c r="BA110" s="948"/>
      <c r="BB110" s="948"/>
      <c r="BC110" s="948"/>
      <c r="BD110" s="948"/>
      <c r="BE110" s="948"/>
      <c r="BF110" s="948"/>
      <c r="BG110" s="948"/>
      <c r="BH110" s="948"/>
      <c r="BI110" s="948"/>
      <c r="BJ110" s="948"/>
      <c r="BK110" s="948"/>
      <c r="BL110" s="948"/>
      <c r="BM110" s="948"/>
      <c r="BN110" s="948"/>
      <c r="BO110" s="948"/>
      <c r="BP110" s="949"/>
      <c r="BQ110" s="985">
        <v>2501114</v>
      </c>
      <c r="BR110" s="986"/>
      <c r="BS110" s="986"/>
      <c r="BT110" s="986"/>
      <c r="BU110" s="986"/>
      <c r="BV110" s="986">
        <v>2513111</v>
      </c>
      <c r="BW110" s="986"/>
      <c r="BX110" s="986"/>
      <c r="BY110" s="986"/>
      <c r="BZ110" s="986"/>
      <c r="CA110" s="986">
        <v>2700651</v>
      </c>
      <c r="CB110" s="986"/>
      <c r="CC110" s="986"/>
      <c r="CD110" s="986"/>
      <c r="CE110" s="986"/>
      <c r="CF110" s="1000">
        <v>200.1</v>
      </c>
      <c r="CG110" s="1001"/>
      <c r="CH110" s="1001"/>
      <c r="CI110" s="1001"/>
      <c r="CJ110" s="1001"/>
      <c r="CK110" s="1002" t="s">
        <v>441</v>
      </c>
      <c r="CL110" s="1003"/>
      <c r="CM110" s="982" t="s">
        <v>442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148</v>
      </c>
      <c r="DH110" s="986"/>
      <c r="DI110" s="986"/>
      <c r="DJ110" s="986"/>
      <c r="DK110" s="986"/>
      <c r="DL110" s="986" t="s">
        <v>443</v>
      </c>
      <c r="DM110" s="986"/>
      <c r="DN110" s="986"/>
      <c r="DO110" s="986"/>
      <c r="DP110" s="986"/>
      <c r="DQ110" s="986" t="s">
        <v>443</v>
      </c>
      <c r="DR110" s="986"/>
      <c r="DS110" s="986"/>
      <c r="DT110" s="986"/>
      <c r="DU110" s="986"/>
      <c r="DV110" s="987" t="s">
        <v>443</v>
      </c>
      <c r="DW110" s="987"/>
      <c r="DX110" s="987"/>
      <c r="DY110" s="987"/>
      <c r="DZ110" s="988"/>
    </row>
    <row r="111" spans="1:131" s="247" customFormat="1" ht="26.25" customHeight="1" x14ac:dyDescent="0.15">
      <c r="A111" s="989" t="s">
        <v>444</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394</v>
      </c>
      <c r="AB111" s="993"/>
      <c r="AC111" s="993"/>
      <c r="AD111" s="993"/>
      <c r="AE111" s="994"/>
      <c r="AF111" s="995" t="s">
        <v>148</v>
      </c>
      <c r="AG111" s="993"/>
      <c r="AH111" s="993"/>
      <c r="AI111" s="993"/>
      <c r="AJ111" s="994"/>
      <c r="AK111" s="995" t="s">
        <v>394</v>
      </c>
      <c r="AL111" s="993"/>
      <c r="AM111" s="993"/>
      <c r="AN111" s="993"/>
      <c r="AO111" s="994"/>
      <c r="AP111" s="996" t="s">
        <v>394</v>
      </c>
      <c r="AQ111" s="997"/>
      <c r="AR111" s="997"/>
      <c r="AS111" s="997"/>
      <c r="AT111" s="998"/>
      <c r="AU111" s="959"/>
      <c r="AV111" s="960"/>
      <c r="AW111" s="960"/>
      <c r="AX111" s="960"/>
      <c r="AY111" s="960"/>
      <c r="AZ111" s="1008" t="s">
        <v>445</v>
      </c>
      <c r="BA111" s="1009"/>
      <c r="BB111" s="1009"/>
      <c r="BC111" s="1009"/>
      <c r="BD111" s="1009"/>
      <c r="BE111" s="1009"/>
      <c r="BF111" s="1009"/>
      <c r="BG111" s="1009"/>
      <c r="BH111" s="1009"/>
      <c r="BI111" s="1009"/>
      <c r="BJ111" s="1009"/>
      <c r="BK111" s="1009"/>
      <c r="BL111" s="1009"/>
      <c r="BM111" s="1009"/>
      <c r="BN111" s="1009"/>
      <c r="BO111" s="1009"/>
      <c r="BP111" s="1010"/>
      <c r="BQ111" s="978" t="s">
        <v>148</v>
      </c>
      <c r="BR111" s="979"/>
      <c r="BS111" s="979"/>
      <c r="BT111" s="979"/>
      <c r="BU111" s="979"/>
      <c r="BV111" s="979" t="s">
        <v>394</v>
      </c>
      <c r="BW111" s="979"/>
      <c r="BX111" s="979"/>
      <c r="BY111" s="979"/>
      <c r="BZ111" s="979"/>
      <c r="CA111" s="979" t="s">
        <v>394</v>
      </c>
      <c r="CB111" s="979"/>
      <c r="CC111" s="979"/>
      <c r="CD111" s="979"/>
      <c r="CE111" s="979"/>
      <c r="CF111" s="973" t="s">
        <v>148</v>
      </c>
      <c r="CG111" s="974"/>
      <c r="CH111" s="974"/>
      <c r="CI111" s="974"/>
      <c r="CJ111" s="974"/>
      <c r="CK111" s="1004"/>
      <c r="CL111" s="1005"/>
      <c r="CM111" s="975" t="s">
        <v>446</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447</v>
      </c>
      <c r="DH111" s="979"/>
      <c r="DI111" s="979"/>
      <c r="DJ111" s="979"/>
      <c r="DK111" s="979"/>
      <c r="DL111" s="979" t="s">
        <v>148</v>
      </c>
      <c r="DM111" s="979"/>
      <c r="DN111" s="979"/>
      <c r="DO111" s="979"/>
      <c r="DP111" s="979"/>
      <c r="DQ111" s="979" t="s">
        <v>148</v>
      </c>
      <c r="DR111" s="979"/>
      <c r="DS111" s="979"/>
      <c r="DT111" s="979"/>
      <c r="DU111" s="979"/>
      <c r="DV111" s="980" t="s">
        <v>394</v>
      </c>
      <c r="DW111" s="980"/>
      <c r="DX111" s="980"/>
      <c r="DY111" s="980"/>
      <c r="DZ111" s="981"/>
    </row>
    <row r="112" spans="1:131" s="247" customFormat="1" ht="26.25" customHeight="1" x14ac:dyDescent="0.15">
      <c r="A112" s="1011" t="s">
        <v>448</v>
      </c>
      <c r="B112" s="1012"/>
      <c r="C112" s="1009" t="s">
        <v>449</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148</v>
      </c>
      <c r="AB112" s="1018"/>
      <c r="AC112" s="1018"/>
      <c r="AD112" s="1018"/>
      <c r="AE112" s="1019"/>
      <c r="AF112" s="1020" t="s">
        <v>148</v>
      </c>
      <c r="AG112" s="1018"/>
      <c r="AH112" s="1018"/>
      <c r="AI112" s="1018"/>
      <c r="AJ112" s="1019"/>
      <c r="AK112" s="1020" t="s">
        <v>394</v>
      </c>
      <c r="AL112" s="1018"/>
      <c r="AM112" s="1018"/>
      <c r="AN112" s="1018"/>
      <c r="AO112" s="1019"/>
      <c r="AP112" s="1021" t="s">
        <v>394</v>
      </c>
      <c r="AQ112" s="1022"/>
      <c r="AR112" s="1022"/>
      <c r="AS112" s="1022"/>
      <c r="AT112" s="1023"/>
      <c r="AU112" s="959"/>
      <c r="AV112" s="960"/>
      <c r="AW112" s="960"/>
      <c r="AX112" s="960"/>
      <c r="AY112" s="960"/>
      <c r="AZ112" s="1008" t="s">
        <v>450</v>
      </c>
      <c r="BA112" s="1009"/>
      <c r="BB112" s="1009"/>
      <c r="BC112" s="1009"/>
      <c r="BD112" s="1009"/>
      <c r="BE112" s="1009"/>
      <c r="BF112" s="1009"/>
      <c r="BG112" s="1009"/>
      <c r="BH112" s="1009"/>
      <c r="BI112" s="1009"/>
      <c r="BJ112" s="1009"/>
      <c r="BK112" s="1009"/>
      <c r="BL112" s="1009"/>
      <c r="BM112" s="1009"/>
      <c r="BN112" s="1009"/>
      <c r="BO112" s="1009"/>
      <c r="BP112" s="1010"/>
      <c r="BQ112" s="978">
        <v>1563595</v>
      </c>
      <c r="BR112" s="979"/>
      <c r="BS112" s="979"/>
      <c r="BT112" s="979"/>
      <c r="BU112" s="979"/>
      <c r="BV112" s="979">
        <v>1425470</v>
      </c>
      <c r="BW112" s="979"/>
      <c r="BX112" s="979"/>
      <c r="BY112" s="979"/>
      <c r="BZ112" s="979"/>
      <c r="CA112" s="979">
        <v>1329947</v>
      </c>
      <c r="CB112" s="979"/>
      <c r="CC112" s="979"/>
      <c r="CD112" s="979"/>
      <c r="CE112" s="979"/>
      <c r="CF112" s="973">
        <v>98.6</v>
      </c>
      <c r="CG112" s="974"/>
      <c r="CH112" s="974"/>
      <c r="CI112" s="974"/>
      <c r="CJ112" s="974"/>
      <c r="CK112" s="1004"/>
      <c r="CL112" s="1005"/>
      <c r="CM112" s="975" t="s">
        <v>451</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148</v>
      </c>
      <c r="DH112" s="979"/>
      <c r="DI112" s="979"/>
      <c r="DJ112" s="979"/>
      <c r="DK112" s="979"/>
      <c r="DL112" s="979" t="s">
        <v>447</v>
      </c>
      <c r="DM112" s="979"/>
      <c r="DN112" s="979"/>
      <c r="DO112" s="979"/>
      <c r="DP112" s="979"/>
      <c r="DQ112" s="979" t="s">
        <v>447</v>
      </c>
      <c r="DR112" s="979"/>
      <c r="DS112" s="979"/>
      <c r="DT112" s="979"/>
      <c r="DU112" s="979"/>
      <c r="DV112" s="980" t="s">
        <v>394</v>
      </c>
      <c r="DW112" s="980"/>
      <c r="DX112" s="980"/>
      <c r="DY112" s="980"/>
      <c r="DZ112" s="981"/>
    </row>
    <row r="113" spans="1:130" s="247" customFormat="1" ht="26.25" customHeight="1" x14ac:dyDescent="0.15">
      <c r="A113" s="1013"/>
      <c r="B113" s="1014"/>
      <c r="C113" s="1009" t="s">
        <v>452</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145493</v>
      </c>
      <c r="AB113" s="993"/>
      <c r="AC113" s="993"/>
      <c r="AD113" s="993"/>
      <c r="AE113" s="994"/>
      <c r="AF113" s="995">
        <v>132602</v>
      </c>
      <c r="AG113" s="993"/>
      <c r="AH113" s="993"/>
      <c r="AI113" s="993"/>
      <c r="AJ113" s="994"/>
      <c r="AK113" s="995">
        <v>134254</v>
      </c>
      <c r="AL113" s="993"/>
      <c r="AM113" s="993"/>
      <c r="AN113" s="993"/>
      <c r="AO113" s="994"/>
      <c r="AP113" s="996">
        <v>9.9</v>
      </c>
      <c r="AQ113" s="997"/>
      <c r="AR113" s="997"/>
      <c r="AS113" s="997"/>
      <c r="AT113" s="998"/>
      <c r="AU113" s="959"/>
      <c r="AV113" s="960"/>
      <c r="AW113" s="960"/>
      <c r="AX113" s="960"/>
      <c r="AY113" s="960"/>
      <c r="AZ113" s="1008" t="s">
        <v>453</v>
      </c>
      <c r="BA113" s="1009"/>
      <c r="BB113" s="1009"/>
      <c r="BC113" s="1009"/>
      <c r="BD113" s="1009"/>
      <c r="BE113" s="1009"/>
      <c r="BF113" s="1009"/>
      <c r="BG113" s="1009"/>
      <c r="BH113" s="1009"/>
      <c r="BI113" s="1009"/>
      <c r="BJ113" s="1009"/>
      <c r="BK113" s="1009"/>
      <c r="BL113" s="1009"/>
      <c r="BM113" s="1009"/>
      <c r="BN113" s="1009"/>
      <c r="BO113" s="1009"/>
      <c r="BP113" s="1010"/>
      <c r="BQ113" s="978">
        <v>24120</v>
      </c>
      <c r="BR113" s="979"/>
      <c r="BS113" s="979"/>
      <c r="BT113" s="979"/>
      <c r="BU113" s="979"/>
      <c r="BV113" s="979">
        <v>23094</v>
      </c>
      <c r="BW113" s="979"/>
      <c r="BX113" s="979"/>
      <c r="BY113" s="979"/>
      <c r="BZ113" s="979"/>
      <c r="CA113" s="979">
        <v>19233</v>
      </c>
      <c r="CB113" s="979"/>
      <c r="CC113" s="979"/>
      <c r="CD113" s="979"/>
      <c r="CE113" s="979"/>
      <c r="CF113" s="973">
        <v>1.4</v>
      </c>
      <c r="CG113" s="974"/>
      <c r="CH113" s="974"/>
      <c r="CI113" s="974"/>
      <c r="CJ113" s="974"/>
      <c r="CK113" s="1004"/>
      <c r="CL113" s="1005"/>
      <c r="CM113" s="975" t="s">
        <v>454</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148</v>
      </c>
      <c r="DH113" s="1018"/>
      <c r="DI113" s="1018"/>
      <c r="DJ113" s="1018"/>
      <c r="DK113" s="1019"/>
      <c r="DL113" s="1020" t="s">
        <v>148</v>
      </c>
      <c r="DM113" s="1018"/>
      <c r="DN113" s="1018"/>
      <c r="DO113" s="1018"/>
      <c r="DP113" s="1019"/>
      <c r="DQ113" s="1020" t="s">
        <v>394</v>
      </c>
      <c r="DR113" s="1018"/>
      <c r="DS113" s="1018"/>
      <c r="DT113" s="1018"/>
      <c r="DU113" s="1019"/>
      <c r="DV113" s="1021" t="s">
        <v>394</v>
      </c>
      <c r="DW113" s="1022"/>
      <c r="DX113" s="1022"/>
      <c r="DY113" s="1022"/>
      <c r="DZ113" s="1023"/>
    </row>
    <row r="114" spans="1:130" s="247" customFormat="1" ht="26.25" customHeight="1" x14ac:dyDescent="0.15">
      <c r="A114" s="1013"/>
      <c r="B114" s="1014"/>
      <c r="C114" s="1009" t="s">
        <v>455</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6041</v>
      </c>
      <c r="AB114" s="1018"/>
      <c r="AC114" s="1018"/>
      <c r="AD114" s="1018"/>
      <c r="AE114" s="1019"/>
      <c r="AF114" s="1020">
        <v>2433</v>
      </c>
      <c r="AG114" s="1018"/>
      <c r="AH114" s="1018"/>
      <c r="AI114" s="1018"/>
      <c r="AJ114" s="1019"/>
      <c r="AK114" s="1020">
        <v>2676</v>
      </c>
      <c r="AL114" s="1018"/>
      <c r="AM114" s="1018"/>
      <c r="AN114" s="1018"/>
      <c r="AO114" s="1019"/>
      <c r="AP114" s="1021">
        <v>0.2</v>
      </c>
      <c r="AQ114" s="1022"/>
      <c r="AR114" s="1022"/>
      <c r="AS114" s="1022"/>
      <c r="AT114" s="1023"/>
      <c r="AU114" s="959"/>
      <c r="AV114" s="960"/>
      <c r="AW114" s="960"/>
      <c r="AX114" s="960"/>
      <c r="AY114" s="960"/>
      <c r="AZ114" s="1008" t="s">
        <v>456</v>
      </c>
      <c r="BA114" s="1009"/>
      <c r="BB114" s="1009"/>
      <c r="BC114" s="1009"/>
      <c r="BD114" s="1009"/>
      <c r="BE114" s="1009"/>
      <c r="BF114" s="1009"/>
      <c r="BG114" s="1009"/>
      <c r="BH114" s="1009"/>
      <c r="BI114" s="1009"/>
      <c r="BJ114" s="1009"/>
      <c r="BK114" s="1009"/>
      <c r="BL114" s="1009"/>
      <c r="BM114" s="1009"/>
      <c r="BN114" s="1009"/>
      <c r="BO114" s="1009"/>
      <c r="BP114" s="1010"/>
      <c r="BQ114" s="978">
        <v>571444</v>
      </c>
      <c r="BR114" s="979"/>
      <c r="BS114" s="979"/>
      <c r="BT114" s="979"/>
      <c r="BU114" s="979"/>
      <c r="BV114" s="979">
        <v>537803</v>
      </c>
      <c r="BW114" s="979"/>
      <c r="BX114" s="979"/>
      <c r="BY114" s="979"/>
      <c r="BZ114" s="979"/>
      <c r="CA114" s="979">
        <v>522507</v>
      </c>
      <c r="CB114" s="979"/>
      <c r="CC114" s="979"/>
      <c r="CD114" s="979"/>
      <c r="CE114" s="979"/>
      <c r="CF114" s="973">
        <v>38.700000000000003</v>
      </c>
      <c r="CG114" s="974"/>
      <c r="CH114" s="974"/>
      <c r="CI114" s="974"/>
      <c r="CJ114" s="974"/>
      <c r="CK114" s="1004"/>
      <c r="CL114" s="1005"/>
      <c r="CM114" s="975" t="s">
        <v>457</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447</v>
      </c>
      <c r="DH114" s="1018"/>
      <c r="DI114" s="1018"/>
      <c r="DJ114" s="1018"/>
      <c r="DK114" s="1019"/>
      <c r="DL114" s="1020" t="s">
        <v>394</v>
      </c>
      <c r="DM114" s="1018"/>
      <c r="DN114" s="1018"/>
      <c r="DO114" s="1018"/>
      <c r="DP114" s="1019"/>
      <c r="DQ114" s="1020" t="s">
        <v>148</v>
      </c>
      <c r="DR114" s="1018"/>
      <c r="DS114" s="1018"/>
      <c r="DT114" s="1018"/>
      <c r="DU114" s="1019"/>
      <c r="DV114" s="1021" t="s">
        <v>447</v>
      </c>
      <c r="DW114" s="1022"/>
      <c r="DX114" s="1022"/>
      <c r="DY114" s="1022"/>
      <c r="DZ114" s="1023"/>
    </row>
    <row r="115" spans="1:130" s="247" customFormat="1" ht="26.25" customHeight="1" x14ac:dyDescent="0.15">
      <c r="A115" s="1013"/>
      <c r="B115" s="1014"/>
      <c r="C115" s="1009" t="s">
        <v>458</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394</v>
      </c>
      <c r="AB115" s="993"/>
      <c r="AC115" s="993"/>
      <c r="AD115" s="993"/>
      <c r="AE115" s="994"/>
      <c r="AF115" s="995" t="s">
        <v>148</v>
      </c>
      <c r="AG115" s="993"/>
      <c r="AH115" s="993"/>
      <c r="AI115" s="993"/>
      <c r="AJ115" s="994"/>
      <c r="AK115" s="995" t="s">
        <v>148</v>
      </c>
      <c r="AL115" s="993"/>
      <c r="AM115" s="993"/>
      <c r="AN115" s="993"/>
      <c r="AO115" s="994"/>
      <c r="AP115" s="996" t="s">
        <v>394</v>
      </c>
      <c r="AQ115" s="997"/>
      <c r="AR115" s="997"/>
      <c r="AS115" s="997"/>
      <c r="AT115" s="998"/>
      <c r="AU115" s="959"/>
      <c r="AV115" s="960"/>
      <c r="AW115" s="960"/>
      <c r="AX115" s="960"/>
      <c r="AY115" s="960"/>
      <c r="AZ115" s="1008" t="s">
        <v>459</v>
      </c>
      <c r="BA115" s="1009"/>
      <c r="BB115" s="1009"/>
      <c r="BC115" s="1009"/>
      <c r="BD115" s="1009"/>
      <c r="BE115" s="1009"/>
      <c r="BF115" s="1009"/>
      <c r="BG115" s="1009"/>
      <c r="BH115" s="1009"/>
      <c r="BI115" s="1009"/>
      <c r="BJ115" s="1009"/>
      <c r="BK115" s="1009"/>
      <c r="BL115" s="1009"/>
      <c r="BM115" s="1009"/>
      <c r="BN115" s="1009"/>
      <c r="BO115" s="1009"/>
      <c r="BP115" s="1010"/>
      <c r="BQ115" s="978" t="s">
        <v>394</v>
      </c>
      <c r="BR115" s="979"/>
      <c r="BS115" s="979"/>
      <c r="BT115" s="979"/>
      <c r="BU115" s="979"/>
      <c r="BV115" s="979" t="s">
        <v>447</v>
      </c>
      <c r="BW115" s="979"/>
      <c r="BX115" s="979"/>
      <c r="BY115" s="979"/>
      <c r="BZ115" s="979"/>
      <c r="CA115" s="979" t="s">
        <v>148</v>
      </c>
      <c r="CB115" s="979"/>
      <c r="CC115" s="979"/>
      <c r="CD115" s="979"/>
      <c r="CE115" s="979"/>
      <c r="CF115" s="973" t="s">
        <v>148</v>
      </c>
      <c r="CG115" s="974"/>
      <c r="CH115" s="974"/>
      <c r="CI115" s="974"/>
      <c r="CJ115" s="974"/>
      <c r="CK115" s="1004"/>
      <c r="CL115" s="1005"/>
      <c r="CM115" s="1008" t="s">
        <v>460</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148</v>
      </c>
      <c r="DH115" s="1018"/>
      <c r="DI115" s="1018"/>
      <c r="DJ115" s="1018"/>
      <c r="DK115" s="1019"/>
      <c r="DL115" s="1020" t="s">
        <v>148</v>
      </c>
      <c r="DM115" s="1018"/>
      <c r="DN115" s="1018"/>
      <c r="DO115" s="1018"/>
      <c r="DP115" s="1019"/>
      <c r="DQ115" s="1020" t="s">
        <v>394</v>
      </c>
      <c r="DR115" s="1018"/>
      <c r="DS115" s="1018"/>
      <c r="DT115" s="1018"/>
      <c r="DU115" s="1019"/>
      <c r="DV115" s="1021" t="s">
        <v>148</v>
      </c>
      <c r="DW115" s="1022"/>
      <c r="DX115" s="1022"/>
      <c r="DY115" s="1022"/>
      <c r="DZ115" s="1023"/>
    </row>
    <row r="116" spans="1:130" s="247" customFormat="1" ht="26.25" customHeight="1" x14ac:dyDescent="0.15">
      <c r="A116" s="1015"/>
      <c r="B116" s="1016"/>
      <c r="C116" s="1024" t="s">
        <v>461</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148</v>
      </c>
      <c r="AB116" s="1018"/>
      <c r="AC116" s="1018"/>
      <c r="AD116" s="1018"/>
      <c r="AE116" s="1019"/>
      <c r="AF116" s="1020" t="s">
        <v>148</v>
      </c>
      <c r="AG116" s="1018"/>
      <c r="AH116" s="1018"/>
      <c r="AI116" s="1018"/>
      <c r="AJ116" s="1019"/>
      <c r="AK116" s="1020" t="s">
        <v>148</v>
      </c>
      <c r="AL116" s="1018"/>
      <c r="AM116" s="1018"/>
      <c r="AN116" s="1018"/>
      <c r="AO116" s="1019"/>
      <c r="AP116" s="1021" t="s">
        <v>394</v>
      </c>
      <c r="AQ116" s="1022"/>
      <c r="AR116" s="1022"/>
      <c r="AS116" s="1022"/>
      <c r="AT116" s="1023"/>
      <c r="AU116" s="959"/>
      <c r="AV116" s="960"/>
      <c r="AW116" s="960"/>
      <c r="AX116" s="960"/>
      <c r="AY116" s="960"/>
      <c r="AZ116" s="1026" t="s">
        <v>462</v>
      </c>
      <c r="BA116" s="1027"/>
      <c r="BB116" s="1027"/>
      <c r="BC116" s="1027"/>
      <c r="BD116" s="1027"/>
      <c r="BE116" s="1027"/>
      <c r="BF116" s="1027"/>
      <c r="BG116" s="1027"/>
      <c r="BH116" s="1027"/>
      <c r="BI116" s="1027"/>
      <c r="BJ116" s="1027"/>
      <c r="BK116" s="1027"/>
      <c r="BL116" s="1027"/>
      <c r="BM116" s="1027"/>
      <c r="BN116" s="1027"/>
      <c r="BO116" s="1027"/>
      <c r="BP116" s="1028"/>
      <c r="BQ116" s="978" t="s">
        <v>394</v>
      </c>
      <c r="BR116" s="979"/>
      <c r="BS116" s="979"/>
      <c r="BT116" s="979"/>
      <c r="BU116" s="979"/>
      <c r="BV116" s="979" t="s">
        <v>447</v>
      </c>
      <c r="BW116" s="979"/>
      <c r="BX116" s="979"/>
      <c r="BY116" s="979"/>
      <c r="BZ116" s="979"/>
      <c r="CA116" s="979" t="s">
        <v>148</v>
      </c>
      <c r="CB116" s="979"/>
      <c r="CC116" s="979"/>
      <c r="CD116" s="979"/>
      <c r="CE116" s="979"/>
      <c r="CF116" s="973" t="s">
        <v>148</v>
      </c>
      <c r="CG116" s="974"/>
      <c r="CH116" s="974"/>
      <c r="CI116" s="974"/>
      <c r="CJ116" s="974"/>
      <c r="CK116" s="1004"/>
      <c r="CL116" s="1005"/>
      <c r="CM116" s="975" t="s">
        <v>463</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148</v>
      </c>
      <c r="DH116" s="1018"/>
      <c r="DI116" s="1018"/>
      <c r="DJ116" s="1018"/>
      <c r="DK116" s="1019"/>
      <c r="DL116" s="1020" t="s">
        <v>394</v>
      </c>
      <c r="DM116" s="1018"/>
      <c r="DN116" s="1018"/>
      <c r="DO116" s="1018"/>
      <c r="DP116" s="1019"/>
      <c r="DQ116" s="1020" t="s">
        <v>447</v>
      </c>
      <c r="DR116" s="1018"/>
      <c r="DS116" s="1018"/>
      <c r="DT116" s="1018"/>
      <c r="DU116" s="1019"/>
      <c r="DV116" s="1021" t="s">
        <v>394</v>
      </c>
      <c r="DW116" s="1022"/>
      <c r="DX116" s="1022"/>
      <c r="DY116" s="1022"/>
      <c r="DZ116" s="1023"/>
    </row>
    <row r="117" spans="1:130" s="247" customFormat="1" ht="26.25" customHeight="1" x14ac:dyDescent="0.15">
      <c r="A117" s="963" t="s">
        <v>190</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464</v>
      </c>
      <c r="Z117" s="945"/>
      <c r="AA117" s="1035">
        <v>360576</v>
      </c>
      <c r="AB117" s="1036"/>
      <c r="AC117" s="1036"/>
      <c r="AD117" s="1036"/>
      <c r="AE117" s="1037"/>
      <c r="AF117" s="1038">
        <v>352079</v>
      </c>
      <c r="AG117" s="1036"/>
      <c r="AH117" s="1036"/>
      <c r="AI117" s="1036"/>
      <c r="AJ117" s="1037"/>
      <c r="AK117" s="1038">
        <v>371804</v>
      </c>
      <c r="AL117" s="1036"/>
      <c r="AM117" s="1036"/>
      <c r="AN117" s="1036"/>
      <c r="AO117" s="1037"/>
      <c r="AP117" s="1039"/>
      <c r="AQ117" s="1040"/>
      <c r="AR117" s="1040"/>
      <c r="AS117" s="1040"/>
      <c r="AT117" s="1041"/>
      <c r="AU117" s="959"/>
      <c r="AV117" s="960"/>
      <c r="AW117" s="960"/>
      <c r="AX117" s="960"/>
      <c r="AY117" s="960"/>
      <c r="AZ117" s="1026" t="s">
        <v>465</v>
      </c>
      <c r="BA117" s="1027"/>
      <c r="BB117" s="1027"/>
      <c r="BC117" s="1027"/>
      <c r="BD117" s="1027"/>
      <c r="BE117" s="1027"/>
      <c r="BF117" s="1027"/>
      <c r="BG117" s="1027"/>
      <c r="BH117" s="1027"/>
      <c r="BI117" s="1027"/>
      <c r="BJ117" s="1027"/>
      <c r="BK117" s="1027"/>
      <c r="BL117" s="1027"/>
      <c r="BM117" s="1027"/>
      <c r="BN117" s="1027"/>
      <c r="BO117" s="1027"/>
      <c r="BP117" s="1028"/>
      <c r="BQ117" s="978" t="s">
        <v>148</v>
      </c>
      <c r="BR117" s="979"/>
      <c r="BS117" s="979"/>
      <c r="BT117" s="979"/>
      <c r="BU117" s="979"/>
      <c r="BV117" s="979" t="s">
        <v>148</v>
      </c>
      <c r="BW117" s="979"/>
      <c r="BX117" s="979"/>
      <c r="BY117" s="979"/>
      <c r="BZ117" s="979"/>
      <c r="CA117" s="979" t="s">
        <v>148</v>
      </c>
      <c r="CB117" s="979"/>
      <c r="CC117" s="979"/>
      <c r="CD117" s="979"/>
      <c r="CE117" s="979"/>
      <c r="CF117" s="973" t="s">
        <v>148</v>
      </c>
      <c r="CG117" s="974"/>
      <c r="CH117" s="974"/>
      <c r="CI117" s="974"/>
      <c r="CJ117" s="974"/>
      <c r="CK117" s="1004"/>
      <c r="CL117" s="1005"/>
      <c r="CM117" s="975" t="s">
        <v>466</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394</v>
      </c>
      <c r="DH117" s="1018"/>
      <c r="DI117" s="1018"/>
      <c r="DJ117" s="1018"/>
      <c r="DK117" s="1019"/>
      <c r="DL117" s="1020" t="s">
        <v>148</v>
      </c>
      <c r="DM117" s="1018"/>
      <c r="DN117" s="1018"/>
      <c r="DO117" s="1018"/>
      <c r="DP117" s="1019"/>
      <c r="DQ117" s="1020" t="s">
        <v>148</v>
      </c>
      <c r="DR117" s="1018"/>
      <c r="DS117" s="1018"/>
      <c r="DT117" s="1018"/>
      <c r="DU117" s="1019"/>
      <c r="DV117" s="1021" t="s">
        <v>148</v>
      </c>
      <c r="DW117" s="1022"/>
      <c r="DX117" s="1022"/>
      <c r="DY117" s="1022"/>
      <c r="DZ117" s="1023"/>
    </row>
    <row r="118" spans="1:130" s="247" customFormat="1" ht="26.25" customHeight="1" x14ac:dyDescent="0.15">
      <c r="A118" s="963" t="s">
        <v>438</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436</v>
      </c>
      <c r="AB118" s="944"/>
      <c r="AC118" s="944"/>
      <c r="AD118" s="944"/>
      <c r="AE118" s="945"/>
      <c r="AF118" s="943" t="s">
        <v>310</v>
      </c>
      <c r="AG118" s="944"/>
      <c r="AH118" s="944"/>
      <c r="AI118" s="944"/>
      <c r="AJ118" s="945"/>
      <c r="AK118" s="943" t="s">
        <v>309</v>
      </c>
      <c r="AL118" s="944"/>
      <c r="AM118" s="944"/>
      <c r="AN118" s="944"/>
      <c r="AO118" s="945"/>
      <c r="AP118" s="1030" t="s">
        <v>437</v>
      </c>
      <c r="AQ118" s="1031"/>
      <c r="AR118" s="1031"/>
      <c r="AS118" s="1031"/>
      <c r="AT118" s="1032"/>
      <c r="AU118" s="959"/>
      <c r="AV118" s="960"/>
      <c r="AW118" s="960"/>
      <c r="AX118" s="960"/>
      <c r="AY118" s="960"/>
      <c r="AZ118" s="1033" t="s">
        <v>467</v>
      </c>
      <c r="BA118" s="1024"/>
      <c r="BB118" s="1024"/>
      <c r="BC118" s="1024"/>
      <c r="BD118" s="1024"/>
      <c r="BE118" s="1024"/>
      <c r="BF118" s="1024"/>
      <c r="BG118" s="1024"/>
      <c r="BH118" s="1024"/>
      <c r="BI118" s="1024"/>
      <c r="BJ118" s="1024"/>
      <c r="BK118" s="1024"/>
      <c r="BL118" s="1024"/>
      <c r="BM118" s="1024"/>
      <c r="BN118" s="1024"/>
      <c r="BO118" s="1024"/>
      <c r="BP118" s="1025"/>
      <c r="BQ118" s="1056" t="s">
        <v>148</v>
      </c>
      <c r="BR118" s="1057"/>
      <c r="BS118" s="1057"/>
      <c r="BT118" s="1057"/>
      <c r="BU118" s="1057"/>
      <c r="BV118" s="1057" t="s">
        <v>394</v>
      </c>
      <c r="BW118" s="1057"/>
      <c r="BX118" s="1057"/>
      <c r="BY118" s="1057"/>
      <c r="BZ118" s="1057"/>
      <c r="CA118" s="1057" t="s">
        <v>394</v>
      </c>
      <c r="CB118" s="1057"/>
      <c r="CC118" s="1057"/>
      <c r="CD118" s="1057"/>
      <c r="CE118" s="1057"/>
      <c r="CF118" s="973" t="s">
        <v>148</v>
      </c>
      <c r="CG118" s="974"/>
      <c r="CH118" s="974"/>
      <c r="CI118" s="974"/>
      <c r="CJ118" s="974"/>
      <c r="CK118" s="1004"/>
      <c r="CL118" s="1005"/>
      <c r="CM118" s="975" t="s">
        <v>468</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148</v>
      </c>
      <c r="DH118" s="1018"/>
      <c r="DI118" s="1018"/>
      <c r="DJ118" s="1018"/>
      <c r="DK118" s="1019"/>
      <c r="DL118" s="1020" t="s">
        <v>148</v>
      </c>
      <c r="DM118" s="1018"/>
      <c r="DN118" s="1018"/>
      <c r="DO118" s="1018"/>
      <c r="DP118" s="1019"/>
      <c r="DQ118" s="1020" t="s">
        <v>394</v>
      </c>
      <c r="DR118" s="1018"/>
      <c r="DS118" s="1018"/>
      <c r="DT118" s="1018"/>
      <c r="DU118" s="1019"/>
      <c r="DV118" s="1021" t="s">
        <v>394</v>
      </c>
      <c r="DW118" s="1022"/>
      <c r="DX118" s="1022"/>
      <c r="DY118" s="1022"/>
      <c r="DZ118" s="1023"/>
    </row>
    <row r="119" spans="1:130" s="247" customFormat="1" ht="26.25" customHeight="1" x14ac:dyDescent="0.15">
      <c r="A119" s="1117" t="s">
        <v>441</v>
      </c>
      <c r="B119" s="1003"/>
      <c r="C119" s="982" t="s">
        <v>442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394</v>
      </c>
      <c r="AB119" s="951"/>
      <c r="AC119" s="951"/>
      <c r="AD119" s="951"/>
      <c r="AE119" s="952"/>
      <c r="AF119" s="953" t="s">
        <v>394</v>
      </c>
      <c r="AG119" s="951"/>
      <c r="AH119" s="951"/>
      <c r="AI119" s="951"/>
      <c r="AJ119" s="952"/>
      <c r="AK119" s="953" t="s">
        <v>394</v>
      </c>
      <c r="AL119" s="951"/>
      <c r="AM119" s="951"/>
      <c r="AN119" s="951"/>
      <c r="AO119" s="952"/>
      <c r="AP119" s="954" t="s">
        <v>148</v>
      </c>
      <c r="AQ119" s="955"/>
      <c r="AR119" s="955"/>
      <c r="AS119" s="955"/>
      <c r="AT119" s="956"/>
      <c r="AU119" s="961"/>
      <c r="AV119" s="962"/>
      <c r="AW119" s="962"/>
      <c r="AX119" s="962"/>
      <c r="AY119" s="962"/>
      <c r="AZ119" s="278" t="s">
        <v>190</v>
      </c>
      <c r="BA119" s="278"/>
      <c r="BB119" s="278"/>
      <c r="BC119" s="278"/>
      <c r="BD119" s="278"/>
      <c r="BE119" s="278"/>
      <c r="BF119" s="278"/>
      <c r="BG119" s="278"/>
      <c r="BH119" s="278"/>
      <c r="BI119" s="278"/>
      <c r="BJ119" s="278"/>
      <c r="BK119" s="278"/>
      <c r="BL119" s="278"/>
      <c r="BM119" s="278"/>
      <c r="BN119" s="278"/>
      <c r="BO119" s="1034" t="s">
        <v>469</v>
      </c>
      <c r="BP119" s="1065"/>
      <c r="BQ119" s="1056">
        <v>4660273</v>
      </c>
      <c r="BR119" s="1057"/>
      <c r="BS119" s="1057"/>
      <c r="BT119" s="1057"/>
      <c r="BU119" s="1057"/>
      <c r="BV119" s="1057">
        <v>4499478</v>
      </c>
      <c r="BW119" s="1057"/>
      <c r="BX119" s="1057"/>
      <c r="BY119" s="1057"/>
      <c r="BZ119" s="1057"/>
      <c r="CA119" s="1057">
        <v>4572338</v>
      </c>
      <c r="CB119" s="1057"/>
      <c r="CC119" s="1057"/>
      <c r="CD119" s="1057"/>
      <c r="CE119" s="1057"/>
      <c r="CF119" s="1058"/>
      <c r="CG119" s="1059"/>
      <c r="CH119" s="1059"/>
      <c r="CI119" s="1059"/>
      <c r="CJ119" s="1060"/>
      <c r="CK119" s="1006"/>
      <c r="CL119" s="1007"/>
      <c r="CM119" s="1061" t="s">
        <v>470</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394</v>
      </c>
      <c r="DH119" s="1043"/>
      <c r="DI119" s="1043"/>
      <c r="DJ119" s="1043"/>
      <c r="DK119" s="1044"/>
      <c r="DL119" s="1042" t="s">
        <v>394</v>
      </c>
      <c r="DM119" s="1043"/>
      <c r="DN119" s="1043"/>
      <c r="DO119" s="1043"/>
      <c r="DP119" s="1044"/>
      <c r="DQ119" s="1042" t="s">
        <v>148</v>
      </c>
      <c r="DR119" s="1043"/>
      <c r="DS119" s="1043"/>
      <c r="DT119" s="1043"/>
      <c r="DU119" s="1044"/>
      <c r="DV119" s="1045" t="s">
        <v>148</v>
      </c>
      <c r="DW119" s="1046"/>
      <c r="DX119" s="1046"/>
      <c r="DY119" s="1046"/>
      <c r="DZ119" s="1047"/>
    </row>
    <row r="120" spans="1:130" s="247" customFormat="1" ht="26.25" customHeight="1" x14ac:dyDescent="0.15">
      <c r="A120" s="1118"/>
      <c r="B120" s="1005"/>
      <c r="C120" s="975" t="s">
        <v>446</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148</v>
      </c>
      <c r="AB120" s="1018"/>
      <c r="AC120" s="1018"/>
      <c r="AD120" s="1018"/>
      <c r="AE120" s="1019"/>
      <c r="AF120" s="1020" t="s">
        <v>148</v>
      </c>
      <c r="AG120" s="1018"/>
      <c r="AH120" s="1018"/>
      <c r="AI120" s="1018"/>
      <c r="AJ120" s="1019"/>
      <c r="AK120" s="1020" t="s">
        <v>148</v>
      </c>
      <c r="AL120" s="1018"/>
      <c r="AM120" s="1018"/>
      <c r="AN120" s="1018"/>
      <c r="AO120" s="1019"/>
      <c r="AP120" s="1021" t="s">
        <v>148</v>
      </c>
      <c r="AQ120" s="1022"/>
      <c r="AR120" s="1022"/>
      <c r="AS120" s="1022"/>
      <c r="AT120" s="1023"/>
      <c r="AU120" s="1048" t="s">
        <v>471</v>
      </c>
      <c r="AV120" s="1049"/>
      <c r="AW120" s="1049"/>
      <c r="AX120" s="1049"/>
      <c r="AY120" s="1050"/>
      <c r="AZ120" s="999" t="s">
        <v>472</v>
      </c>
      <c r="BA120" s="948"/>
      <c r="BB120" s="948"/>
      <c r="BC120" s="948"/>
      <c r="BD120" s="948"/>
      <c r="BE120" s="948"/>
      <c r="BF120" s="948"/>
      <c r="BG120" s="948"/>
      <c r="BH120" s="948"/>
      <c r="BI120" s="948"/>
      <c r="BJ120" s="948"/>
      <c r="BK120" s="948"/>
      <c r="BL120" s="948"/>
      <c r="BM120" s="948"/>
      <c r="BN120" s="948"/>
      <c r="BO120" s="948"/>
      <c r="BP120" s="949"/>
      <c r="BQ120" s="985">
        <v>2525742</v>
      </c>
      <c r="BR120" s="986"/>
      <c r="BS120" s="986"/>
      <c r="BT120" s="986"/>
      <c r="BU120" s="986"/>
      <c r="BV120" s="986">
        <v>2567035</v>
      </c>
      <c r="BW120" s="986"/>
      <c r="BX120" s="986"/>
      <c r="BY120" s="986"/>
      <c r="BZ120" s="986"/>
      <c r="CA120" s="986">
        <v>2633134</v>
      </c>
      <c r="CB120" s="986"/>
      <c r="CC120" s="986"/>
      <c r="CD120" s="986"/>
      <c r="CE120" s="986"/>
      <c r="CF120" s="1000">
        <v>195.1</v>
      </c>
      <c r="CG120" s="1001"/>
      <c r="CH120" s="1001"/>
      <c r="CI120" s="1001"/>
      <c r="CJ120" s="1001"/>
      <c r="CK120" s="1066" t="s">
        <v>473</v>
      </c>
      <c r="CL120" s="1067"/>
      <c r="CM120" s="1067"/>
      <c r="CN120" s="1067"/>
      <c r="CO120" s="1068"/>
      <c r="CP120" s="1074" t="s">
        <v>474</v>
      </c>
      <c r="CQ120" s="1075"/>
      <c r="CR120" s="1075"/>
      <c r="CS120" s="1075"/>
      <c r="CT120" s="1075"/>
      <c r="CU120" s="1075"/>
      <c r="CV120" s="1075"/>
      <c r="CW120" s="1075"/>
      <c r="CX120" s="1075"/>
      <c r="CY120" s="1075"/>
      <c r="CZ120" s="1075"/>
      <c r="DA120" s="1075"/>
      <c r="DB120" s="1075"/>
      <c r="DC120" s="1075"/>
      <c r="DD120" s="1075"/>
      <c r="DE120" s="1075"/>
      <c r="DF120" s="1076"/>
      <c r="DG120" s="985">
        <v>960118</v>
      </c>
      <c r="DH120" s="986"/>
      <c r="DI120" s="986"/>
      <c r="DJ120" s="986"/>
      <c r="DK120" s="986"/>
      <c r="DL120" s="986">
        <v>851490</v>
      </c>
      <c r="DM120" s="986"/>
      <c r="DN120" s="986"/>
      <c r="DO120" s="986"/>
      <c r="DP120" s="986"/>
      <c r="DQ120" s="986">
        <v>813577</v>
      </c>
      <c r="DR120" s="986"/>
      <c r="DS120" s="986"/>
      <c r="DT120" s="986"/>
      <c r="DU120" s="986"/>
      <c r="DV120" s="987">
        <v>60.3</v>
      </c>
      <c r="DW120" s="987"/>
      <c r="DX120" s="987"/>
      <c r="DY120" s="987"/>
      <c r="DZ120" s="988"/>
    </row>
    <row r="121" spans="1:130" s="247" customFormat="1" ht="26.25" customHeight="1" x14ac:dyDescent="0.15">
      <c r="A121" s="1118"/>
      <c r="B121" s="1005"/>
      <c r="C121" s="1026" t="s">
        <v>475</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394</v>
      </c>
      <c r="AB121" s="1018"/>
      <c r="AC121" s="1018"/>
      <c r="AD121" s="1018"/>
      <c r="AE121" s="1019"/>
      <c r="AF121" s="1020" t="s">
        <v>148</v>
      </c>
      <c r="AG121" s="1018"/>
      <c r="AH121" s="1018"/>
      <c r="AI121" s="1018"/>
      <c r="AJ121" s="1019"/>
      <c r="AK121" s="1020" t="s">
        <v>148</v>
      </c>
      <c r="AL121" s="1018"/>
      <c r="AM121" s="1018"/>
      <c r="AN121" s="1018"/>
      <c r="AO121" s="1019"/>
      <c r="AP121" s="1021" t="s">
        <v>148</v>
      </c>
      <c r="AQ121" s="1022"/>
      <c r="AR121" s="1022"/>
      <c r="AS121" s="1022"/>
      <c r="AT121" s="1023"/>
      <c r="AU121" s="1051"/>
      <c r="AV121" s="1052"/>
      <c r="AW121" s="1052"/>
      <c r="AX121" s="1052"/>
      <c r="AY121" s="1053"/>
      <c r="AZ121" s="1008" t="s">
        <v>476</v>
      </c>
      <c r="BA121" s="1009"/>
      <c r="BB121" s="1009"/>
      <c r="BC121" s="1009"/>
      <c r="BD121" s="1009"/>
      <c r="BE121" s="1009"/>
      <c r="BF121" s="1009"/>
      <c r="BG121" s="1009"/>
      <c r="BH121" s="1009"/>
      <c r="BI121" s="1009"/>
      <c r="BJ121" s="1009"/>
      <c r="BK121" s="1009"/>
      <c r="BL121" s="1009"/>
      <c r="BM121" s="1009"/>
      <c r="BN121" s="1009"/>
      <c r="BO121" s="1009"/>
      <c r="BP121" s="1010"/>
      <c r="BQ121" s="978">
        <v>58037</v>
      </c>
      <c r="BR121" s="979"/>
      <c r="BS121" s="979"/>
      <c r="BT121" s="979"/>
      <c r="BU121" s="979"/>
      <c r="BV121" s="979">
        <v>51385</v>
      </c>
      <c r="BW121" s="979"/>
      <c r="BX121" s="979"/>
      <c r="BY121" s="979"/>
      <c r="BZ121" s="979"/>
      <c r="CA121" s="979" t="s">
        <v>148</v>
      </c>
      <c r="CB121" s="979"/>
      <c r="CC121" s="979"/>
      <c r="CD121" s="979"/>
      <c r="CE121" s="979"/>
      <c r="CF121" s="973" t="s">
        <v>148</v>
      </c>
      <c r="CG121" s="974"/>
      <c r="CH121" s="974"/>
      <c r="CI121" s="974"/>
      <c r="CJ121" s="974"/>
      <c r="CK121" s="1069"/>
      <c r="CL121" s="1070"/>
      <c r="CM121" s="1070"/>
      <c r="CN121" s="1070"/>
      <c r="CO121" s="1071"/>
      <c r="CP121" s="1079" t="s">
        <v>477</v>
      </c>
      <c r="CQ121" s="1080"/>
      <c r="CR121" s="1080"/>
      <c r="CS121" s="1080"/>
      <c r="CT121" s="1080"/>
      <c r="CU121" s="1080"/>
      <c r="CV121" s="1080"/>
      <c r="CW121" s="1080"/>
      <c r="CX121" s="1080"/>
      <c r="CY121" s="1080"/>
      <c r="CZ121" s="1080"/>
      <c r="DA121" s="1080"/>
      <c r="DB121" s="1080"/>
      <c r="DC121" s="1080"/>
      <c r="DD121" s="1080"/>
      <c r="DE121" s="1080"/>
      <c r="DF121" s="1081"/>
      <c r="DG121" s="978">
        <v>594260</v>
      </c>
      <c r="DH121" s="979"/>
      <c r="DI121" s="979"/>
      <c r="DJ121" s="979"/>
      <c r="DK121" s="979"/>
      <c r="DL121" s="979">
        <v>566092</v>
      </c>
      <c r="DM121" s="979"/>
      <c r="DN121" s="979"/>
      <c r="DO121" s="979"/>
      <c r="DP121" s="979"/>
      <c r="DQ121" s="979">
        <v>516370</v>
      </c>
      <c r="DR121" s="979"/>
      <c r="DS121" s="979"/>
      <c r="DT121" s="979"/>
      <c r="DU121" s="979"/>
      <c r="DV121" s="980">
        <v>38.299999999999997</v>
      </c>
      <c r="DW121" s="980"/>
      <c r="DX121" s="980"/>
      <c r="DY121" s="980"/>
      <c r="DZ121" s="981"/>
    </row>
    <row r="122" spans="1:130" s="247" customFormat="1" ht="26.25" customHeight="1" x14ac:dyDescent="0.15">
      <c r="A122" s="1118"/>
      <c r="B122" s="1005"/>
      <c r="C122" s="975" t="s">
        <v>457</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148</v>
      </c>
      <c r="AB122" s="1018"/>
      <c r="AC122" s="1018"/>
      <c r="AD122" s="1018"/>
      <c r="AE122" s="1019"/>
      <c r="AF122" s="1020" t="s">
        <v>148</v>
      </c>
      <c r="AG122" s="1018"/>
      <c r="AH122" s="1018"/>
      <c r="AI122" s="1018"/>
      <c r="AJ122" s="1019"/>
      <c r="AK122" s="1020" t="s">
        <v>148</v>
      </c>
      <c r="AL122" s="1018"/>
      <c r="AM122" s="1018"/>
      <c r="AN122" s="1018"/>
      <c r="AO122" s="1019"/>
      <c r="AP122" s="1021" t="s">
        <v>148</v>
      </c>
      <c r="AQ122" s="1022"/>
      <c r="AR122" s="1022"/>
      <c r="AS122" s="1022"/>
      <c r="AT122" s="1023"/>
      <c r="AU122" s="1051"/>
      <c r="AV122" s="1052"/>
      <c r="AW122" s="1052"/>
      <c r="AX122" s="1052"/>
      <c r="AY122" s="1053"/>
      <c r="AZ122" s="1033" t="s">
        <v>478</v>
      </c>
      <c r="BA122" s="1024"/>
      <c r="BB122" s="1024"/>
      <c r="BC122" s="1024"/>
      <c r="BD122" s="1024"/>
      <c r="BE122" s="1024"/>
      <c r="BF122" s="1024"/>
      <c r="BG122" s="1024"/>
      <c r="BH122" s="1024"/>
      <c r="BI122" s="1024"/>
      <c r="BJ122" s="1024"/>
      <c r="BK122" s="1024"/>
      <c r="BL122" s="1024"/>
      <c r="BM122" s="1024"/>
      <c r="BN122" s="1024"/>
      <c r="BO122" s="1024"/>
      <c r="BP122" s="1025"/>
      <c r="BQ122" s="1056">
        <v>2907615</v>
      </c>
      <c r="BR122" s="1057"/>
      <c r="BS122" s="1057"/>
      <c r="BT122" s="1057"/>
      <c r="BU122" s="1057"/>
      <c r="BV122" s="1057">
        <v>2886089</v>
      </c>
      <c r="BW122" s="1057"/>
      <c r="BX122" s="1057"/>
      <c r="BY122" s="1057"/>
      <c r="BZ122" s="1057"/>
      <c r="CA122" s="1057">
        <v>2707610</v>
      </c>
      <c r="CB122" s="1057"/>
      <c r="CC122" s="1057"/>
      <c r="CD122" s="1057"/>
      <c r="CE122" s="1057"/>
      <c r="CF122" s="1077">
        <v>200.6</v>
      </c>
      <c r="CG122" s="1078"/>
      <c r="CH122" s="1078"/>
      <c r="CI122" s="1078"/>
      <c r="CJ122" s="1078"/>
      <c r="CK122" s="1069"/>
      <c r="CL122" s="1070"/>
      <c r="CM122" s="1070"/>
      <c r="CN122" s="1070"/>
      <c r="CO122" s="1071"/>
      <c r="CP122" s="1079" t="s">
        <v>479</v>
      </c>
      <c r="CQ122" s="1080"/>
      <c r="CR122" s="1080"/>
      <c r="CS122" s="1080"/>
      <c r="CT122" s="1080"/>
      <c r="CU122" s="1080"/>
      <c r="CV122" s="1080"/>
      <c r="CW122" s="1080"/>
      <c r="CX122" s="1080"/>
      <c r="CY122" s="1080"/>
      <c r="CZ122" s="1080"/>
      <c r="DA122" s="1080"/>
      <c r="DB122" s="1080"/>
      <c r="DC122" s="1080"/>
      <c r="DD122" s="1080"/>
      <c r="DE122" s="1080"/>
      <c r="DF122" s="1081"/>
      <c r="DG122" s="978" t="s">
        <v>148</v>
      </c>
      <c r="DH122" s="979"/>
      <c r="DI122" s="979"/>
      <c r="DJ122" s="979"/>
      <c r="DK122" s="979"/>
      <c r="DL122" s="979" t="s">
        <v>148</v>
      </c>
      <c r="DM122" s="979"/>
      <c r="DN122" s="979"/>
      <c r="DO122" s="979"/>
      <c r="DP122" s="979"/>
      <c r="DQ122" s="979" t="s">
        <v>148</v>
      </c>
      <c r="DR122" s="979"/>
      <c r="DS122" s="979"/>
      <c r="DT122" s="979"/>
      <c r="DU122" s="979"/>
      <c r="DV122" s="980" t="s">
        <v>148</v>
      </c>
      <c r="DW122" s="980"/>
      <c r="DX122" s="980"/>
      <c r="DY122" s="980"/>
      <c r="DZ122" s="981"/>
    </row>
    <row r="123" spans="1:130" s="247" customFormat="1" ht="26.25" customHeight="1" x14ac:dyDescent="0.15">
      <c r="A123" s="1118"/>
      <c r="B123" s="1005"/>
      <c r="C123" s="975" t="s">
        <v>463</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148</v>
      </c>
      <c r="AB123" s="1018"/>
      <c r="AC123" s="1018"/>
      <c r="AD123" s="1018"/>
      <c r="AE123" s="1019"/>
      <c r="AF123" s="1020" t="s">
        <v>394</v>
      </c>
      <c r="AG123" s="1018"/>
      <c r="AH123" s="1018"/>
      <c r="AI123" s="1018"/>
      <c r="AJ123" s="1019"/>
      <c r="AK123" s="1020" t="s">
        <v>148</v>
      </c>
      <c r="AL123" s="1018"/>
      <c r="AM123" s="1018"/>
      <c r="AN123" s="1018"/>
      <c r="AO123" s="1019"/>
      <c r="AP123" s="1021" t="s">
        <v>148</v>
      </c>
      <c r="AQ123" s="1022"/>
      <c r="AR123" s="1022"/>
      <c r="AS123" s="1022"/>
      <c r="AT123" s="1023"/>
      <c r="AU123" s="1054"/>
      <c r="AV123" s="1055"/>
      <c r="AW123" s="1055"/>
      <c r="AX123" s="1055"/>
      <c r="AY123" s="1055"/>
      <c r="AZ123" s="278" t="s">
        <v>190</v>
      </c>
      <c r="BA123" s="278"/>
      <c r="BB123" s="278"/>
      <c r="BC123" s="278"/>
      <c r="BD123" s="278"/>
      <c r="BE123" s="278"/>
      <c r="BF123" s="278"/>
      <c r="BG123" s="278"/>
      <c r="BH123" s="278"/>
      <c r="BI123" s="278"/>
      <c r="BJ123" s="278"/>
      <c r="BK123" s="278"/>
      <c r="BL123" s="278"/>
      <c r="BM123" s="278"/>
      <c r="BN123" s="278"/>
      <c r="BO123" s="1034" t="s">
        <v>480</v>
      </c>
      <c r="BP123" s="1065"/>
      <c r="BQ123" s="1124">
        <v>5491394</v>
      </c>
      <c r="BR123" s="1125"/>
      <c r="BS123" s="1125"/>
      <c r="BT123" s="1125"/>
      <c r="BU123" s="1125"/>
      <c r="BV123" s="1125">
        <v>5504509</v>
      </c>
      <c r="BW123" s="1125"/>
      <c r="BX123" s="1125"/>
      <c r="BY123" s="1125"/>
      <c r="BZ123" s="1125"/>
      <c r="CA123" s="1125">
        <v>5340744</v>
      </c>
      <c r="CB123" s="1125"/>
      <c r="CC123" s="1125"/>
      <c r="CD123" s="1125"/>
      <c r="CE123" s="1125"/>
      <c r="CF123" s="1058"/>
      <c r="CG123" s="1059"/>
      <c r="CH123" s="1059"/>
      <c r="CI123" s="1059"/>
      <c r="CJ123" s="1060"/>
      <c r="CK123" s="1069"/>
      <c r="CL123" s="1070"/>
      <c r="CM123" s="1070"/>
      <c r="CN123" s="1070"/>
      <c r="CO123" s="1071"/>
      <c r="CP123" s="1079" t="s">
        <v>481</v>
      </c>
      <c r="CQ123" s="1080"/>
      <c r="CR123" s="1080"/>
      <c r="CS123" s="1080"/>
      <c r="CT123" s="1080"/>
      <c r="CU123" s="1080"/>
      <c r="CV123" s="1080"/>
      <c r="CW123" s="1080"/>
      <c r="CX123" s="1080"/>
      <c r="CY123" s="1080"/>
      <c r="CZ123" s="1080"/>
      <c r="DA123" s="1080"/>
      <c r="DB123" s="1080"/>
      <c r="DC123" s="1080"/>
      <c r="DD123" s="1080"/>
      <c r="DE123" s="1080"/>
      <c r="DF123" s="1081"/>
      <c r="DG123" s="1017" t="s">
        <v>394</v>
      </c>
      <c r="DH123" s="1018"/>
      <c r="DI123" s="1018"/>
      <c r="DJ123" s="1018"/>
      <c r="DK123" s="1019"/>
      <c r="DL123" s="1020" t="s">
        <v>447</v>
      </c>
      <c r="DM123" s="1018"/>
      <c r="DN123" s="1018"/>
      <c r="DO123" s="1018"/>
      <c r="DP123" s="1019"/>
      <c r="DQ123" s="1020" t="s">
        <v>447</v>
      </c>
      <c r="DR123" s="1018"/>
      <c r="DS123" s="1018"/>
      <c r="DT123" s="1018"/>
      <c r="DU123" s="1019"/>
      <c r="DV123" s="1021" t="s">
        <v>447</v>
      </c>
      <c r="DW123" s="1022"/>
      <c r="DX123" s="1022"/>
      <c r="DY123" s="1022"/>
      <c r="DZ123" s="1023"/>
    </row>
    <row r="124" spans="1:130" s="247" customFormat="1" ht="26.25" customHeight="1" thickBot="1" x14ac:dyDescent="0.2">
      <c r="A124" s="1118"/>
      <c r="B124" s="1005"/>
      <c r="C124" s="975" t="s">
        <v>466</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447</v>
      </c>
      <c r="AB124" s="1018"/>
      <c r="AC124" s="1018"/>
      <c r="AD124" s="1018"/>
      <c r="AE124" s="1019"/>
      <c r="AF124" s="1020" t="s">
        <v>447</v>
      </c>
      <c r="AG124" s="1018"/>
      <c r="AH124" s="1018"/>
      <c r="AI124" s="1018"/>
      <c r="AJ124" s="1019"/>
      <c r="AK124" s="1020" t="s">
        <v>447</v>
      </c>
      <c r="AL124" s="1018"/>
      <c r="AM124" s="1018"/>
      <c r="AN124" s="1018"/>
      <c r="AO124" s="1019"/>
      <c r="AP124" s="1021" t="s">
        <v>447</v>
      </c>
      <c r="AQ124" s="1022"/>
      <c r="AR124" s="1022"/>
      <c r="AS124" s="1022"/>
      <c r="AT124" s="1023"/>
      <c r="AU124" s="1120" t="s">
        <v>482</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447</v>
      </c>
      <c r="BR124" s="1087"/>
      <c r="BS124" s="1087"/>
      <c r="BT124" s="1087"/>
      <c r="BU124" s="1087"/>
      <c r="BV124" s="1087" t="s">
        <v>483</v>
      </c>
      <c r="BW124" s="1087"/>
      <c r="BX124" s="1087"/>
      <c r="BY124" s="1087"/>
      <c r="BZ124" s="1087"/>
      <c r="CA124" s="1087" t="s">
        <v>447</v>
      </c>
      <c r="CB124" s="1087"/>
      <c r="CC124" s="1087"/>
      <c r="CD124" s="1087"/>
      <c r="CE124" s="1087"/>
      <c r="CF124" s="1088"/>
      <c r="CG124" s="1089"/>
      <c r="CH124" s="1089"/>
      <c r="CI124" s="1089"/>
      <c r="CJ124" s="1090"/>
      <c r="CK124" s="1072"/>
      <c r="CL124" s="1072"/>
      <c r="CM124" s="1072"/>
      <c r="CN124" s="1072"/>
      <c r="CO124" s="1073"/>
      <c r="CP124" s="1079" t="s">
        <v>484</v>
      </c>
      <c r="CQ124" s="1080"/>
      <c r="CR124" s="1080"/>
      <c r="CS124" s="1080"/>
      <c r="CT124" s="1080"/>
      <c r="CU124" s="1080"/>
      <c r="CV124" s="1080"/>
      <c r="CW124" s="1080"/>
      <c r="CX124" s="1080"/>
      <c r="CY124" s="1080"/>
      <c r="CZ124" s="1080"/>
      <c r="DA124" s="1080"/>
      <c r="DB124" s="1080"/>
      <c r="DC124" s="1080"/>
      <c r="DD124" s="1080"/>
      <c r="DE124" s="1080"/>
      <c r="DF124" s="1081"/>
      <c r="DG124" s="1064">
        <v>9217</v>
      </c>
      <c r="DH124" s="1043"/>
      <c r="DI124" s="1043"/>
      <c r="DJ124" s="1043"/>
      <c r="DK124" s="1044"/>
      <c r="DL124" s="1042">
        <v>7888</v>
      </c>
      <c r="DM124" s="1043"/>
      <c r="DN124" s="1043"/>
      <c r="DO124" s="1043"/>
      <c r="DP124" s="1044"/>
      <c r="DQ124" s="1042" t="s">
        <v>443</v>
      </c>
      <c r="DR124" s="1043"/>
      <c r="DS124" s="1043"/>
      <c r="DT124" s="1043"/>
      <c r="DU124" s="1044"/>
      <c r="DV124" s="1045" t="s">
        <v>148</v>
      </c>
      <c r="DW124" s="1046"/>
      <c r="DX124" s="1046"/>
      <c r="DY124" s="1046"/>
      <c r="DZ124" s="1047"/>
    </row>
    <row r="125" spans="1:130" s="247" customFormat="1" ht="26.25" customHeight="1" x14ac:dyDescent="0.15">
      <c r="A125" s="1118"/>
      <c r="B125" s="1005"/>
      <c r="C125" s="975" t="s">
        <v>468</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148</v>
      </c>
      <c r="AB125" s="1018"/>
      <c r="AC125" s="1018"/>
      <c r="AD125" s="1018"/>
      <c r="AE125" s="1019"/>
      <c r="AF125" s="1020" t="s">
        <v>148</v>
      </c>
      <c r="AG125" s="1018"/>
      <c r="AH125" s="1018"/>
      <c r="AI125" s="1018"/>
      <c r="AJ125" s="1019"/>
      <c r="AK125" s="1020" t="s">
        <v>148</v>
      </c>
      <c r="AL125" s="1018"/>
      <c r="AM125" s="1018"/>
      <c r="AN125" s="1018"/>
      <c r="AO125" s="1019"/>
      <c r="AP125" s="1021" t="s">
        <v>485</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486</v>
      </c>
      <c r="CL125" s="1067"/>
      <c r="CM125" s="1067"/>
      <c r="CN125" s="1067"/>
      <c r="CO125" s="1068"/>
      <c r="CP125" s="999" t="s">
        <v>487</v>
      </c>
      <c r="CQ125" s="948"/>
      <c r="CR125" s="948"/>
      <c r="CS125" s="948"/>
      <c r="CT125" s="948"/>
      <c r="CU125" s="948"/>
      <c r="CV125" s="948"/>
      <c r="CW125" s="948"/>
      <c r="CX125" s="948"/>
      <c r="CY125" s="948"/>
      <c r="CZ125" s="948"/>
      <c r="DA125" s="948"/>
      <c r="DB125" s="948"/>
      <c r="DC125" s="948"/>
      <c r="DD125" s="948"/>
      <c r="DE125" s="948"/>
      <c r="DF125" s="949"/>
      <c r="DG125" s="985" t="s">
        <v>148</v>
      </c>
      <c r="DH125" s="986"/>
      <c r="DI125" s="986"/>
      <c r="DJ125" s="986"/>
      <c r="DK125" s="986"/>
      <c r="DL125" s="986" t="s">
        <v>148</v>
      </c>
      <c r="DM125" s="986"/>
      <c r="DN125" s="986"/>
      <c r="DO125" s="986"/>
      <c r="DP125" s="986"/>
      <c r="DQ125" s="986" t="s">
        <v>443</v>
      </c>
      <c r="DR125" s="986"/>
      <c r="DS125" s="986"/>
      <c r="DT125" s="986"/>
      <c r="DU125" s="986"/>
      <c r="DV125" s="987" t="s">
        <v>443</v>
      </c>
      <c r="DW125" s="987"/>
      <c r="DX125" s="987"/>
      <c r="DY125" s="987"/>
      <c r="DZ125" s="988"/>
    </row>
    <row r="126" spans="1:130" s="247" customFormat="1" ht="26.25" customHeight="1" thickBot="1" x14ac:dyDescent="0.2">
      <c r="A126" s="1118"/>
      <c r="B126" s="1005"/>
      <c r="C126" s="975" t="s">
        <v>470</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443</v>
      </c>
      <c r="AB126" s="1018"/>
      <c r="AC126" s="1018"/>
      <c r="AD126" s="1018"/>
      <c r="AE126" s="1019"/>
      <c r="AF126" s="1020" t="s">
        <v>148</v>
      </c>
      <c r="AG126" s="1018"/>
      <c r="AH126" s="1018"/>
      <c r="AI126" s="1018"/>
      <c r="AJ126" s="1019"/>
      <c r="AK126" s="1020" t="s">
        <v>148</v>
      </c>
      <c r="AL126" s="1018"/>
      <c r="AM126" s="1018"/>
      <c r="AN126" s="1018"/>
      <c r="AO126" s="1019"/>
      <c r="AP126" s="1021" t="s">
        <v>488</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489</v>
      </c>
      <c r="CQ126" s="1009"/>
      <c r="CR126" s="1009"/>
      <c r="CS126" s="1009"/>
      <c r="CT126" s="1009"/>
      <c r="CU126" s="1009"/>
      <c r="CV126" s="1009"/>
      <c r="CW126" s="1009"/>
      <c r="CX126" s="1009"/>
      <c r="CY126" s="1009"/>
      <c r="CZ126" s="1009"/>
      <c r="DA126" s="1009"/>
      <c r="DB126" s="1009"/>
      <c r="DC126" s="1009"/>
      <c r="DD126" s="1009"/>
      <c r="DE126" s="1009"/>
      <c r="DF126" s="1010"/>
      <c r="DG126" s="978" t="s">
        <v>148</v>
      </c>
      <c r="DH126" s="979"/>
      <c r="DI126" s="979"/>
      <c r="DJ126" s="979"/>
      <c r="DK126" s="979"/>
      <c r="DL126" s="979" t="s">
        <v>490</v>
      </c>
      <c r="DM126" s="979"/>
      <c r="DN126" s="979"/>
      <c r="DO126" s="979"/>
      <c r="DP126" s="979"/>
      <c r="DQ126" s="979" t="s">
        <v>148</v>
      </c>
      <c r="DR126" s="979"/>
      <c r="DS126" s="979"/>
      <c r="DT126" s="979"/>
      <c r="DU126" s="979"/>
      <c r="DV126" s="980" t="s">
        <v>443</v>
      </c>
      <c r="DW126" s="980"/>
      <c r="DX126" s="980"/>
      <c r="DY126" s="980"/>
      <c r="DZ126" s="981"/>
    </row>
    <row r="127" spans="1:130" s="247" customFormat="1" ht="26.25" customHeight="1" x14ac:dyDescent="0.15">
      <c r="A127" s="1119"/>
      <c r="B127" s="1007"/>
      <c r="C127" s="1061" t="s">
        <v>491</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148</v>
      </c>
      <c r="AB127" s="1018"/>
      <c r="AC127" s="1018"/>
      <c r="AD127" s="1018"/>
      <c r="AE127" s="1019"/>
      <c r="AF127" s="1020" t="s">
        <v>148</v>
      </c>
      <c r="AG127" s="1018"/>
      <c r="AH127" s="1018"/>
      <c r="AI127" s="1018"/>
      <c r="AJ127" s="1019"/>
      <c r="AK127" s="1020" t="s">
        <v>148</v>
      </c>
      <c r="AL127" s="1018"/>
      <c r="AM127" s="1018"/>
      <c r="AN127" s="1018"/>
      <c r="AO127" s="1019"/>
      <c r="AP127" s="1021" t="s">
        <v>492</v>
      </c>
      <c r="AQ127" s="1022"/>
      <c r="AR127" s="1022"/>
      <c r="AS127" s="1022"/>
      <c r="AT127" s="1023"/>
      <c r="AU127" s="283"/>
      <c r="AV127" s="283"/>
      <c r="AW127" s="283"/>
      <c r="AX127" s="1091" t="s">
        <v>493</v>
      </c>
      <c r="AY127" s="1092"/>
      <c r="AZ127" s="1092"/>
      <c r="BA127" s="1092"/>
      <c r="BB127" s="1092"/>
      <c r="BC127" s="1092"/>
      <c r="BD127" s="1092"/>
      <c r="BE127" s="1093"/>
      <c r="BF127" s="1094" t="s">
        <v>494</v>
      </c>
      <c r="BG127" s="1092"/>
      <c r="BH127" s="1092"/>
      <c r="BI127" s="1092"/>
      <c r="BJ127" s="1092"/>
      <c r="BK127" s="1092"/>
      <c r="BL127" s="1093"/>
      <c r="BM127" s="1094" t="s">
        <v>495</v>
      </c>
      <c r="BN127" s="1092"/>
      <c r="BO127" s="1092"/>
      <c r="BP127" s="1092"/>
      <c r="BQ127" s="1092"/>
      <c r="BR127" s="1092"/>
      <c r="BS127" s="1093"/>
      <c r="BT127" s="1094" t="s">
        <v>496</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497</v>
      </c>
      <c r="CQ127" s="1009"/>
      <c r="CR127" s="1009"/>
      <c r="CS127" s="1009"/>
      <c r="CT127" s="1009"/>
      <c r="CU127" s="1009"/>
      <c r="CV127" s="1009"/>
      <c r="CW127" s="1009"/>
      <c r="CX127" s="1009"/>
      <c r="CY127" s="1009"/>
      <c r="CZ127" s="1009"/>
      <c r="DA127" s="1009"/>
      <c r="DB127" s="1009"/>
      <c r="DC127" s="1009"/>
      <c r="DD127" s="1009"/>
      <c r="DE127" s="1009"/>
      <c r="DF127" s="1010"/>
      <c r="DG127" s="978" t="s">
        <v>148</v>
      </c>
      <c r="DH127" s="979"/>
      <c r="DI127" s="979"/>
      <c r="DJ127" s="979"/>
      <c r="DK127" s="979"/>
      <c r="DL127" s="979" t="s">
        <v>148</v>
      </c>
      <c r="DM127" s="979"/>
      <c r="DN127" s="979"/>
      <c r="DO127" s="979"/>
      <c r="DP127" s="979"/>
      <c r="DQ127" s="979" t="s">
        <v>148</v>
      </c>
      <c r="DR127" s="979"/>
      <c r="DS127" s="979"/>
      <c r="DT127" s="979"/>
      <c r="DU127" s="979"/>
      <c r="DV127" s="980" t="s">
        <v>148</v>
      </c>
      <c r="DW127" s="980"/>
      <c r="DX127" s="980"/>
      <c r="DY127" s="980"/>
      <c r="DZ127" s="981"/>
    </row>
    <row r="128" spans="1:130" s="247" customFormat="1" ht="26.25" customHeight="1" thickBot="1" x14ac:dyDescent="0.2">
      <c r="A128" s="1102" t="s">
        <v>498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499</v>
      </c>
      <c r="X128" s="1104"/>
      <c r="Y128" s="1104"/>
      <c r="Z128" s="1105"/>
      <c r="AA128" s="1106">
        <v>7353</v>
      </c>
      <c r="AB128" s="1107"/>
      <c r="AC128" s="1107"/>
      <c r="AD128" s="1107"/>
      <c r="AE128" s="1108"/>
      <c r="AF128" s="1109">
        <v>6996</v>
      </c>
      <c r="AG128" s="1107"/>
      <c r="AH128" s="1107"/>
      <c r="AI128" s="1107"/>
      <c r="AJ128" s="1108"/>
      <c r="AK128" s="1109">
        <v>6996</v>
      </c>
      <c r="AL128" s="1107"/>
      <c r="AM128" s="1107"/>
      <c r="AN128" s="1107"/>
      <c r="AO128" s="1108"/>
      <c r="AP128" s="1110"/>
      <c r="AQ128" s="1111"/>
      <c r="AR128" s="1111"/>
      <c r="AS128" s="1111"/>
      <c r="AT128" s="1112"/>
      <c r="AU128" s="283"/>
      <c r="AV128" s="283"/>
      <c r="AW128" s="283"/>
      <c r="AX128" s="947" t="s">
        <v>500</v>
      </c>
      <c r="AY128" s="948"/>
      <c r="AZ128" s="948"/>
      <c r="BA128" s="948"/>
      <c r="BB128" s="948"/>
      <c r="BC128" s="948"/>
      <c r="BD128" s="948"/>
      <c r="BE128" s="949"/>
      <c r="BF128" s="1113" t="s">
        <v>492</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501</v>
      </c>
      <c r="CQ128" s="1096"/>
      <c r="CR128" s="1096"/>
      <c r="CS128" s="1096"/>
      <c r="CT128" s="1096"/>
      <c r="CU128" s="1096"/>
      <c r="CV128" s="1096"/>
      <c r="CW128" s="1096"/>
      <c r="CX128" s="1096"/>
      <c r="CY128" s="1096"/>
      <c r="CZ128" s="1096"/>
      <c r="DA128" s="1096"/>
      <c r="DB128" s="1096"/>
      <c r="DC128" s="1096"/>
      <c r="DD128" s="1096"/>
      <c r="DE128" s="1096"/>
      <c r="DF128" s="1097"/>
      <c r="DG128" s="1098" t="s">
        <v>485</v>
      </c>
      <c r="DH128" s="1099"/>
      <c r="DI128" s="1099"/>
      <c r="DJ128" s="1099"/>
      <c r="DK128" s="1099"/>
      <c r="DL128" s="1099" t="s">
        <v>148</v>
      </c>
      <c r="DM128" s="1099"/>
      <c r="DN128" s="1099"/>
      <c r="DO128" s="1099"/>
      <c r="DP128" s="1099"/>
      <c r="DQ128" s="1099" t="s">
        <v>148</v>
      </c>
      <c r="DR128" s="1099"/>
      <c r="DS128" s="1099"/>
      <c r="DT128" s="1099"/>
      <c r="DU128" s="1099"/>
      <c r="DV128" s="1100" t="s">
        <v>148</v>
      </c>
      <c r="DW128" s="1100"/>
      <c r="DX128" s="1100"/>
      <c r="DY128" s="1100"/>
      <c r="DZ128" s="1101"/>
    </row>
    <row r="129" spans="1:131" s="247"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502</v>
      </c>
      <c r="X129" s="1133"/>
      <c r="Y129" s="1133"/>
      <c r="Z129" s="1134"/>
      <c r="AA129" s="1017">
        <v>1624462</v>
      </c>
      <c r="AB129" s="1018"/>
      <c r="AC129" s="1018"/>
      <c r="AD129" s="1018"/>
      <c r="AE129" s="1019"/>
      <c r="AF129" s="1020">
        <v>1628829</v>
      </c>
      <c r="AG129" s="1018"/>
      <c r="AH129" s="1018"/>
      <c r="AI129" s="1018"/>
      <c r="AJ129" s="1019"/>
      <c r="AK129" s="1020">
        <v>1643204</v>
      </c>
      <c r="AL129" s="1018"/>
      <c r="AM129" s="1018"/>
      <c r="AN129" s="1018"/>
      <c r="AO129" s="1019"/>
      <c r="AP129" s="1135"/>
      <c r="AQ129" s="1136"/>
      <c r="AR129" s="1136"/>
      <c r="AS129" s="1136"/>
      <c r="AT129" s="1137"/>
      <c r="AU129" s="285"/>
      <c r="AV129" s="285"/>
      <c r="AW129" s="285"/>
      <c r="AX129" s="1126" t="s">
        <v>503</v>
      </c>
      <c r="AY129" s="1009"/>
      <c r="AZ129" s="1009"/>
      <c r="BA129" s="1009"/>
      <c r="BB129" s="1009"/>
      <c r="BC129" s="1009"/>
      <c r="BD129" s="1009"/>
      <c r="BE129" s="1010"/>
      <c r="BF129" s="1127" t="s">
        <v>504</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505</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506</v>
      </c>
      <c r="X130" s="1133"/>
      <c r="Y130" s="1133"/>
      <c r="Z130" s="1134"/>
      <c r="AA130" s="1017">
        <v>280579</v>
      </c>
      <c r="AB130" s="1018"/>
      <c r="AC130" s="1018"/>
      <c r="AD130" s="1018"/>
      <c r="AE130" s="1019"/>
      <c r="AF130" s="1020">
        <v>282853</v>
      </c>
      <c r="AG130" s="1018"/>
      <c r="AH130" s="1018"/>
      <c r="AI130" s="1018"/>
      <c r="AJ130" s="1019"/>
      <c r="AK130" s="1020">
        <v>293757</v>
      </c>
      <c r="AL130" s="1018"/>
      <c r="AM130" s="1018"/>
      <c r="AN130" s="1018"/>
      <c r="AO130" s="1019"/>
      <c r="AP130" s="1135"/>
      <c r="AQ130" s="1136"/>
      <c r="AR130" s="1136"/>
      <c r="AS130" s="1136"/>
      <c r="AT130" s="1137"/>
      <c r="AU130" s="285"/>
      <c r="AV130" s="285"/>
      <c r="AW130" s="285"/>
      <c r="AX130" s="1126" t="s">
        <v>507</v>
      </c>
      <c r="AY130" s="1009"/>
      <c r="AZ130" s="1009"/>
      <c r="BA130" s="1009"/>
      <c r="BB130" s="1009"/>
      <c r="BC130" s="1009"/>
      <c r="BD130" s="1009"/>
      <c r="BE130" s="1010"/>
      <c r="BF130" s="1163">
        <v>5</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508</v>
      </c>
      <c r="X131" s="1171"/>
      <c r="Y131" s="1171"/>
      <c r="Z131" s="1172"/>
      <c r="AA131" s="1064">
        <v>1343883</v>
      </c>
      <c r="AB131" s="1043"/>
      <c r="AC131" s="1043"/>
      <c r="AD131" s="1043"/>
      <c r="AE131" s="1044"/>
      <c r="AF131" s="1042">
        <v>1345976</v>
      </c>
      <c r="AG131" s="1043"/>
      <c r="AH131" s="1043"/>
      <c r="AI131" s="1043"/>
      <c r="AJ131" s="1044"/>
      <c r="AK131" s="1042">
        <v>1349447</v>
      </c>
      <c r="AL131" s="1043"/>
      <c r="AM131" s="1043"/>
      <c r="AN131" s="1043"/>
      <c r="AO131" s="1044"/>
      <c r="AP131" s="1173"/>
      <c r="AQ131" s="1174"/>
      <c r="AR131" s="1174"/>
      <c r="AS131" s="1174"/>
      <c r="AT131" s="1175"/>
      <c r="AU131" s="285"/>
      <c r="AV131" s="285"/>
      <c r="AW131" s="285"/>
      <c r="AX131" s="1145" t="s">
        <v>509</v>
      </c>
      <c r="AY131" s="1096"/>
      <c r="AZ131" s="1096"/>
      <c r="BA131" s="1096"/>
      <c r="BB131" s="1096"/>
      <c r="BC131" s="1096"/>
      <c r="BD131" s="1096"/>
      <c r="BE131" s="1097"/>
      <c r="BF131" s="1146" t="s">
        <v>492</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510</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511</v>
      </c>
      <c r="W132" s="1156"/>
      <c r="X132" s="1156"/>
      <c r="Y132" s="1156"/>
      <c r="Z132" s="1157"/>
      <c r="AA132" s="1158">
        <v>5.4055300949999996</v>
      </c>
      <c r="AB132" s="1159"/>
      <c r="AC132" s="1159"/>
      <c r="AD132" s="1159"/>
      <c r="AE132" s="1160"/>
      <c r="AF132" s="1161">
        <v>4.6234108190000001</v>
      </c>
      <c r="AG132" s="1159"/>
      <c r="AH132" s="1159"/>
      <c r="AI132" s="1159"/>
      <c r="AJ132" s="1160"/>
      <c r="AK132" s="1161">
        <v>5.265193816</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512</v>
      </c>
      <c r="W133" s="1139"/>
      <c r="X133" s="1139"/>
      <c r="Y133" s="1139"/>
      <c r="Z133" s="1140"/>
      <c r="AA133" s="1141">
        <v>5.8</v>
      </c>
      <c r="AB133" s="1142"/>
      <c r="AC133" s="1142"/>
      <c r="AD133" s="1142"/>
      <c r="AE133" s="1143"/>
      <c r="AF133" s="1141">
        <v>5.2</v>
      </c>
      <c r="AG133" s="1142"/>
      <c r="AH133" s="1142"/>
      <c r="AI133" s="1142"/>
      <c r="AJ133" s="1143"/>
      <c r="AK133" s="1141">
        <v>5</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y5sRVst9oH65vJzIZvnnDb3hBIZ4E9COPAoU945tcb9064oiKGUcqJ936lOmCzl/RwZmqKhN9p8TEZzYVJ67A==" saltValue="2BzUPx42NUJyBMVupj8x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H3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bgKzUvTqyF81mDhKNaKgwCaTNNbzukT33jitNu7+EcHUWjVQmDQ7pZNPq+lPSTEJl3sBExwprI9nEQvudXUUQ==" saltValue="2QqB55sULJX+aX9DXWhU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6SoXX+be84FI3dkFQsJlk9wcYPRyQs8TjW1RPda+0KPlD4anMyWcZl1yclgXvYGzAF6VqKg3NHpxvpqfbxEg==" saltValue="A6jxllS++sP2XZMSiLLT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D46"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521</v>
      </c>
      <c r="AL9" s="1182"/>
      <c r="AM9" s="1182"/>
      <c r="AN9" s="1183"/>
      <c r="AO9" s="313">
        <v>391997</v>
      </c>
      <c r="AP9" s="313">
        <v>144809</v>
      </c>
      <c r="AQ9" s="314">
        <v>198046</v>
      </c>
      <c r="AR9" s="315">
        <v>-26.9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522</v>
      </c>
      <c r="AL10" s="1182"/>
      <c r="AM10" s="1182"/>
      <c r="AN10" s="1183"/>
      <c r="AO10" s="316">
        <v>72316</v>
      </c>
      <c r="AP10" s="316">
        <v>26714</v>
      </c>
      <c r="AQ10" s="317">
        <v>23470</v>
      </c>
      <c r="AR10" s="318">
        <v>13.8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523</v>
      </c>
      <c r="AL11" s="1182"/>
      <c r="AM11" s="1182"/>
      <c r="AN11" s="1183"/>
      <c r="AO11" s="316">
        <v>66363</v>
      </c>
      <c r="AP11" s="316">
        <v>24515</v>
      </c>
      <c r="AQ11" s="317">
        <v>31217</v>
      </c>
      <c r="AR11" s="318">
        <v>-21.5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524</v>
      </c>
      <c r="AL12" s="1182"/>
      <c r="AM12" s="1182"/>
      <c r="AN12" s="1183"/>
      <c r="AO12" s="316" t="s">
        <v>525</v>
      </c>
      <c r="AP12" s="316" t="s">
        <v>525</v>
      </c>
      <c r="AQ12" s="317">
        <v>3147</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526</v>
      </c>
      <c r="AL13" s="1182"/>
      <c r="AM13" s="1182"/>
      <c r="AN13" s="1183"/>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527</v>
      </c>
      <c r="AL14" s="1182"/>
      <c r="AM14" s="1182"/>
      <c r="AN14" s="1183"/>
      <c r="AO14" s="316" t="s">
        <v>525</v>
      </c>
      <c r="AP14" s="316" t="s">
        <v>525</v>
      </c>
      <c r="AQ14" s="317">
        <v>10757</v>
      </c>
      <c r="AR14" s="318" t="s">
        <v>525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528</v>
      </c>
      <c r="AL15" s="1182"/>
      <c r="AM15" s="1182"/>
      <c r="AN15" s="1183"/>
      <c r="AO15" s="316">
        <v>10629</v>
      </c>
      <c r="AP15" s="316">
        <v>3926</v>
      </c>
      <c r="AQ15" s="317">
        <v>4810</v>
      </c>
      <c r="AR15" s="318">
        <v>-18.399999999999999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529</v>
      </c>
      <c r="AL16" s="1185"/>
      <c r="AM16" s="1185"/>
      <c r="AN16" s="1186"/>
      <c r="AO16" s="316">
        <v>-29606</v>
      </c>
      <c r="AP16" s="316">
        <v>-10937</v>
      </c>
      <c r="AQ16" s="317">
        <v>-18847</v>
      </c>
      <c r="AR16" s="318">
        <v>-42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190</v>
      </c>
      <c r="AL17" s="1185"/>
      <c r="AM17" s="1185"/>
      <c r="AN17" s="1186"/>
      <c r="AO17" s="316">
        <v>511699</v>
      </c>
      <c r="AP17" s="316">
        <v>189028</v>
      </c>
      <c r="AQ17" s="317">
        <v>252599</v>
      </c>
      <c r="AR17" s="318">
        <v>-25.2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534</v>
      </c>
      <c r="AL21" s="1177"/>
      <c r="AM21" s="1177"/>
      <c r="AN21" s="1178"/>
      <c r="AO21" s="328">
        <v>14.78</v>
      </c>
      <c r="AP21" s="329">
        <v>22.36</v>
      </c>
      <c r="AQ21" s="330">
        <v>-7.58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535</v>
      </c>
      <c r="AL22" s="1177"/>
      <c r="AM22" s="1177"/>
      <c r="AN22" s="1178"/>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539</v>
      </c>
      <c r="AL32" s="1193"/>
      <c r="AM32" s="1193"/>
      <c r="AN32" s="1194"/>
      <c r="AO32" s="343">
        <v>234874</v>
      </c>
      <c r="AP32" s="343">
        <v>86765</v>
      </c>
      <c r="AQ32" s="344">
        <v>139617</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540</v>
      </c>
      <c r="AL33" s="1193"/>
      <c r="AM33" s="1193"/>
      <c r="AN33" s="1194"/>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541</v>
      </c>
      <c r="AL34" s="1193"/>
      <c r="AM34" s="1193"/>
      <c r="AN34" s="1194"/>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542</v>
      </c>
      <c r="AL35" s="1193"/>
      <c r="AM35" s="1193"/>
      <c r="AN35" s="1194"/>
      <c r="AO35" s="343">
        <v>134254</v>
      </c>
      <c r="AP35" s="343">
        <v>49595</v>
      </c>
      <c r="AQ35" s="344">
        <v>32699</v>
      </c>
      <c r="AR35" s="345">
        <v>51.7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543</v>
      </c>
      <c r="AL36" s="1193"/>
      <c r="AM36" s="1193"/>
      <c r="AN36" s="1194"/>
      <c r="AO36" s="343">
        <v>2676</v>
      </c>
      <c r="AP36" s="343">
        <v>989</v>
      </c>
      <c r="AQ36" s="344">
        <v>4068</v>
      </c>
      <c r="AR36" s="345">
        <v>-75.7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544</v>
      </c>
      <c r="AL37" s="1193"/>
      <c r="AM37" s="1193"/>
      <c r="AN37" s="1194"/>
      <c r="AO37" s="343" t="s">
        <v>525</v>
      </c>
      <c r="AP37" s="343" t="s">
        <v>525</v>
      </c>
      <c r="AQ37" s="344">
        <v>1263</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545</v>
      </c>
      <c r="AL38" s="1196"/>
      <c r="AM38" s="1196"/>
      <c r="AN38" s="1197"/>
      <c r="AO38" s="346" t="s">
        <v>525</v>
      </c>
      <c r="AP38" s="346" t="s">
        <v>525</v>
      </c>
      <c r="AQ38" s="347">
        <v>23</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546</v>
      </c>
      <c r="AL39" s="1196"/>
      <c r="AM39" s="1196"/>
      <c r="AN39" s="1197"/>
      <c r="AO39" s="343">
        <v>-6996</v>
      </c>
      <c r="AP39" s="343">
        <v>-2584</v>
      </c>
      <c r="AQ39" s="344">
        <v>-8148</v>
      </c>
      <c r="AR39" s="345">
        <v>-68.3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547</v>
      </c>
      <c r="AL40" s="1193"/>
      <c r="AM40" s="1193"/>
      <c r="AN40" s="1194"/>
      <c r="AO40" s="343">
        <v>-293757</v>
      </c>
      <c r="AP40" s="343">
        <v>-108518</v>
      </c>
      <c r="AQ40" s="344">
        <v>-124721</v>
      </c>
      <c r="AR40" s="345">
        <v>-13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301</v>
      </c>
      <c r="AL41" s="1199"/>
      <c r="AM41" s="1199"/>
      <c r="AN41" s="1200"/>
      <c r="AO41" s="343">
        <v>71051</v>
      </c>
      <c r="AP41" s="343">
        <v>26247</v>
      </c>
      <c r="AQ41" s="344">
        <v>44807</v>
      </c>
      <c r="AR41" s="345">
        <v>-41.4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516</v>
      </c>
      <c r="AN49" s="1189" t="s">
        <v>551</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493490</v>
      </c>
      <c r="AN51" s="365">
        <v>170522</v>
      </c>
      <c r="AO51" s="366">
        <v>28.8</v>
      </c>
      <c r="AP51" s="367">
        <v>245039</v>
      </c>
      <c r="AQ51" s="368">
        <v>-15.1</v>
      </c>
      <c r="AR51" s="369">
        <v>43.9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307060</v>
      </c>
      <c r="AN52" s="373">
        <v>106102</v>
      </c>
      <c r="AO52" s="374">
        <v>17</v>
      </c>
      <c r="AP52" s="375">
        <v>108922</v>
      </c>
      <c r="AQ52" s="376">
        <v>-23</v>
      </c>
      <c r="AR52" s="377">
        <v>40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401946</v>
      </c>
      <c r="AN53" s="365">
        <v>140344</v>
      </c>
      <c r="AO53" s="366">
        <v>-17.7</v>
      </c>
      <c r="AP53" s="367">
        <v>291945</v>
      </c>
      <c r="AQ53" s="368">
        <v>19.100000000000001</v>
      </c>
      <c r="AR53" s="369">
        <v>-36.799999999999997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279557</v>
      </c>
      <c r="AN54" s="373">
        <v>97611</v>
      </c>
      <c r="AO54" s="374">
        <v>-8</v>
      </c>
      <c r="AP54" s="375">
        <v>127651</v>
      </c>
      <c r="AQ54" s="376">
        <v>17.2</v>
      </c>
      <c r="AR54" s="377">
        <v>-25.2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517678</v>
      </c>
      <c r="AN55" s="365">
        <v>183444</v>
      </c>
      <c r="AO55" s="366">
        <v>30.7</v>
      </c>
      <c r="AP55" s="367">
        <v>291173</v>
      </c>
      <c r="AQ55" s="368">
        <v>-0.3</v>
      </c>
      <c r="AR55" s="369">
        <v>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239910</v>
      </c>
      <c r="AN56" s="373">
        <v>85014</v>
      </c>
      <c r="AO56" s="374">
        <v>-12.9</v>
      </c>
      <c r="AP56" s="375">
        <v>119071</v>
      </c>
      <c r="AQ56" s="376">
        <v>-6.7</v>
      </c>
      <c r="AR56" s="377">
        <v>-6.2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352254</v>
      </c>
      <c r="AN57" s="365">
        <v>127953</v>
      </c>
      <c r="AO57" s="366">
        <v>-30.2</v>
      </c>
      <c r="AP57" s="367">
        <v>271581</v>
      </c>
      <c r="AQ57" s="368">
        <v>-6.7</v>
      </c>
      <c r="AR57" s="369">
        <v>-23.5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269060</v>
      </c>
      <c r="AN58" s="373">
        <v>97733</v>
      </c>
      <c r="AO58" s="374">
        <v>15</v>
      </c>
      <c r="AP58" s="375">
        <v>117844</v>
      </c>
      <c r="AQ58" s="376">
        <v>-1</v>
      </c>
      <c r="AR58" s="377">
        <v>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438735</v>
      </c>
      <c r="AN59" s="365">
        <v>162074</v>
      </c>
      <c r="AO59" s="366">
        <v>26.7</v>
      </c>
      <c r="AP59" s="367">
        <v>268375</v>
      </c>
      <c r="AQ59" s="368">
        <v>-1.2</v>
      </c>
      <c r="AR59" s="369">
        <v>27.9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366520</v>
      </c>
      <c r="AN60" s="373">
        <v>135397</v>
      </c>
      <c r="AO60" s="374">
        <v>38.5</v>
      </c>
      <c r="AP60" s="375">
        <v>119602</v>
      </c>
      <c r="AQ60" s="376">
        <v>1.5</v>
      </c>
      <c r="AR60" s="377">
        <v>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440821</v>
      </c>
      <c r="AN61" s="380">
        <v>156867</v>
      </c>
      <c r="AO61" s="381">
        <v>7.7</v>
      </c>
      <c r="AP61" s="382">
        <v>273623</v>
      </c>
      <c r="AQ61" s="383">
        <v>-0.8</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292421</v>
      </c>
      <c r="AN62" s="373">
        <v>104371</v>
      </c>
      <c r="AO62" s="374">
        <v>9.9</v>
      </c>
      <c r="AP62" s="375">
        <v>118618</v>
      </c>
      <c r="AQ62" s="376">
        <v>-2.4</v>
      </c>
      <c r="AR62" s="377">
        <v>12.3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8uCqUx4Flpj0ynXtZehSMR7mBgjpgWwXTtsLWo8W5CBU3T/lGUtUCs7av9VOt4eYLwug8CmsEr+b8TBaL1jeg==" saltValue="eEMWAjxSLADKdFfmAucC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2"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vV1tdm/4igfRxJusrA0tJsFZmZPzNRKUxQKREMgV87X10wgQBGfW3TKAzN33ZDjD4ybfjlkGX7FkfnSv6n41AQ==" saltValue="oBxp+4BN3+v+JjijELQx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lvDyKlbJCouiEUfxeK+su39JhI/C/pP3piuAHhFUKgm6j/RP4O0pB7lFuVQNxRZx8/EmnIlhasUUZfPb8p9PWQ==" saltValue="X65gKfDaStVwNitNp4/J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I1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1" t="s">
        <v>3</v>
      </c>
      <c r="D47" s="1201"/>
      <c r="E47" s="1202"/>
      <c r="F47" s="11">
        <v>43.96</v>
      </c>
      <c r="G47" s="12">
        <v>44.43</v>
      </c>
      <c r="H47" s="12">
        <v>45.71</v>
      </c>
      <c r="I47" s="12">
        <v>45.59</v>
      </c>
      <c r="J47" s="13">
        <v>46.96</v>
      </c>
    </row>
    <row r="48" spans="2:10" ht="57.75" customHeight="1" x14ac:dyDescent="0.15">
      <c r="B48" s="14"/>
      <c r="C48" s="1203" t="s">
        <v>4</v>
      </c>
      <c r="D48" s="1203"/>
      <c r="E48" s="1204"/>
      <c r="F48" s="15">
        <v>7.98</v>
      </c>
      <c r="G48" s="16">
        <v>4.6500000000000004</v>
      </c>
      <c r="H48" s="16">
        <v>4.51</v>
      </c>
      <c r="I48" s="16">
        <v>4.93</v>
      </c>
      <c r="J48" s="17">
        <v>7.13</v>
      </c>
    </row>
    <row r="49" spans="2:10" ht="57.75" customHeight="1" thickBot="1" x14ac:dyDescent="0.2">
      <c r="B49" s="18"/>
      <c r="C49" s="1205" t="s">
        <v>5</v>
      </c>
      <c r="D49" s="1205"/>
      <c r="E49" s="1206"/>
      <c r="F49" s="19">
        <v>3.96</v>
      </c>
      <c r="G49" s="20" t="s">
        <v>572</v>
      </c>
      <c r="H49" s="20">
        <v>5.76</v>
      </c>
      <c r="I49" s="20">
        <v>5.16</v>
      </c>
      <c r="J49" s="21">
        <v>7.47</v>
      </c>
    </row>
    <row r="50" spans="2:10" ht="13.5" customHeight="1" x14ac:dyDescent="0.15"/>
  </sheetData>
  <sheetProtection algorithmName="SHA-512" hashValue="wxoigbIFSyfqgfQm8I9UlzncWlB7OezdevVu7LhttmDwM0+RLSccgjZB2/QkTHxixkn16sBZwKUdbH/S5f1MAw==" saltValue="0xSm/EMgbtpebqKSd4vq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2021-03-09T11:01:40Z</cp:lastPrinted>
  <dcterms:created xsi:type="dcterms:W3CDTF">2021-02-05T02:39:23Z</dcterms:created>
  <dcterms:modified xsi:type="dcterms:W3CDTF">2021-03-10T02:27:42Z</dcterms:modified>
  <cp:category/>
</cp:coreProperties>
</file>