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S6" i="5"/>
  <c r="AT8" i="4" s="1"/>
  <c r="R6" i="5"/>
  <c r="AL8" i="4" s="1"/>
  <c r="Q6" i="5"/>
  <c r="P6" i="5"/>
  <c r="W10" i="4" s="1"/>
  <c r="O6" i="5"/>
  <c r="P10" i="4" s="1"/>
  <c r="N6" i="5"/>
  <c r="M6" i="5"/>
  <c r="L6" i="5"/>
  <c r="W8" i="4" s="1"/>
  <c r="K6" i="5"/>
  <c r="P8" i="4" s="1"/>
  <c r="J6" i="5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B10" i="4"/>
  <c r="BB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<sst xmlns="http://schemas.openxmlformats.org/spreadsheetml/2006/main" count="232" uniqueCount="111">
  <si>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</si>
  <si>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</si>
  <si>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</si>
  <si>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</si>
  <si>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</si>
  <si>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</si>
  <si>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</si>
  <si>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</si>
  <si>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</si>
  <si>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</si>
  <si>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</si>
  <si>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</si>
  <si>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</si>
  <si>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</si>
  <si>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</si>
  <si>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</si>
  <si>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</si>
  <si>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</si>
  <si>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</si>
  <si>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</si>
  <si>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</si>
  <si>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</si>
  <si>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</si>
  <si>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</si>
  <si>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</si>
  <si>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</si>
  <si>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</si>
  <si>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</si>
  <si>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</si>
  <si>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</si>
  <si>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</si>
  <si>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</si>
  <si>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</si>
  <si>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</si>
  <si>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</si>
  <si>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</si>
  <si>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</si>
  <si>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</si>
  <si>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</si>
  <si>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</si>
  <si>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</si>
  <si>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</si>
  <si>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</si>
  <si>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</si>
  <si>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</si>
  <si>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</si>
  <si>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</si>
  <si>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</si>
  <si>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</si>
  <si>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</si>
  <si>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</si>
  <si>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</si>
  <si>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</si>
  <si>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</si>
  <si>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</si>
  <si>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</si>
  <si>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</si>
  <si>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</si>
  <si>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</si>
  <si>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</si>
  <si>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</si>
  <si>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</si>
  <si>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</si>
  <si>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</si>
  <si>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</si>
  <si>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</si>
  <si>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</si>
  <si>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</si>
  <si>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</si>
  <si>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</si>
  <si>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</si>
  <si>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</si>
  <si>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</si>
  <si>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</si>
  <si>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</si>
  <si>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</si>
  <si>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</si>
  <si>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</si>
  <si>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</si>
  <si>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</si>
  <si>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</si>
  <si>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</si>
  <si>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</si>
  <si>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</si>
  <si>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</si>
  <si>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</si>
  <si>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</si>
  <si>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</si>
  <si>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</si>
  <si>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</si>
  <si>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</si>
  <si>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</si>
  <si>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</si>
  <si>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</si>
  <si>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</si>
  <si>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</si>
  <si>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長野県　麻績村</t>
  </si>
  <si>
    <t>法非適用</t>
  </si>
  <si>
    <t>下水道事業</t>
  </si>
  <si>
    <t>特定地域生活排水処理</t>
  </si>
  <si>
    <t>K2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</si>
  <si>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</si>
  <si>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</si>
  <si>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</si>
  <si>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</si>
  <si>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</si>
  <si>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</si>
  <si>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</si>
  <si>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平成28年1月に示されたガイドラインに従い、経営戦略を策定し、経営の見直しを図る。</t>
    <phoneticPr fontId="4"/>
  </si>
  <si>
    <t>　維持管理費の増加が見込まれるため、使用料の改定を行い、経営の改善を図る。</t>
    <rPh sb="1" eb="3">
      <t>イジ</t>
    </rPh>
    <rPh sb="3" eb="6">
      <t>カンリヒ</t>
    </rPh>
    <rPh sb="7" eb="9">
      <t>ゾウカ</t>
    </rPh>
    <rPh sb="10" eb="12">
      <t>ミコ</t>
    </rPh>
    <rPh sb="18" eb="21">
      <t>シヨウリョウ</t>
    </rPh>
    <rPh sb="22" eb="24">
      <t>カイテイ</t>
    </rPh>
    <rPh sb="25" eb="26">
      <t>オコナ</t>
    </rPh>
    <rPh sb="28" eb="30">
      <t>ケイエイ</t>
    </rPh>
    <rPh sb="31" eb="33">
      <t>カイゼン</t>
    </rPh>
    <rPh sb="34" eb="35">
      <t>ハカ</t>
    </rPh>
    <phoneticPr fontId="4"/>
  </si>
  <si>
    <t>　ポンプ、ブロワー等の機械設備の老朽化による修繕費が増加傾向にある。今まで通り使用状況に合わせ修繕・更新を行う。</t>
    <rPh sb="9" eb="10">
      <t>トウ</t>
    </rPh>
    <rPh sb="11" eb="13">
      <t>キカイ</t>
    </rPh>
    <rPh sb="13" eb="15">
      <t>セツビ</t>
    </rPh>
    <rPh sb="16" eb="19">
      <t>ロウキュウカ</t>
    </rPh>
    <rPh sb="22" eb="25">
      <t>シュウゼンヒ</t>
    </rPh>
    <rPh sb="26" eb="28">
      <t>ゾウカ</t>
    </rPh>
    <rPh sb="28" eb="30">
      <t>ケイコウ</t>
    </rPh>
    <rPh sb="34" eb="35">
      <t>イマ</t>
    </rPh>
    <rPh sb="37" eb="38">
      <t>ドオ</t>
    </rPh>
    <rPh sb="39" eb="41">
      <t>シヨウ</t>
    </rPh>
    <rPh sb="41" eb="43">
      <t>ジョウキョウ</t>
    </rPh>
    <rPh sb="44" eb="45">
      <t>ア</t>
    </rPh>
    <rPh sb="47" eb="49">
      <t>シュウゼン</t>
    </rPh>
    <rPh sb="50" eb="52">
      <t>コウシン</t>
    </rPh>
    <rPh sb="53" eb="54">
      <t>オコナ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</si>
</sst>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047104"/>
        <c:axId val="78290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047104"/>
        <c:axId val="78290944"/>
      </c:lineChart>
      <c:dateAx>
        <c:axId val="78047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290944"/>
        <c:crosses val="autoZero"/>
        <c:auto val="1"/>
        <c:lblOffset val="100"/>
        <c:baseTimeUnit val="years"/>
      </c:dateAx>
      <c:valAx>
        <c:axId val="78290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8047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68.180000000000007</c:v>
                </c:pt>
                <c:pt idx="1">
                  <c:v>67.27</c:v>
                </c:pt>
                <c:pt idx="2">
                  <c:v>64.55</c:v>
                </c:pt>
                <c:pt idx="3">
                  <c:v>64.55</c:v>
                </c:pt>
                <c:pt idx="4">
                  <c:v>64.55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878464"/>
        <c:axId val="86892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57.53</c:v>
                </c:pt>
                <c:pt idx="1">
                  <c:v>60.03</c:v>
                </c:pt>
                <c:pt idx="2">
                  <c:v>61.93</c:v>
                </c:pt>
                <c:pt idx="3">
                  <c:v>59.5</c:v>
                </c:pt>
                <c:pt idx="4">
                  <c:v>53.84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878464"/>
        <c:axId val="86892928"/>
      </c:lineChart>
      <c:dateAx>
        <c:axId val="868784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892928"/>
        <c:crosses val="autoZero"/>
        <c:auto val="1"/>
        <c:lblOffset val="100"/>
        <c:baseTimeUnit val="years"/>
      </c:dateAx>
      <c:valAx>
        <c:axId val="86892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8784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95.71</c:v>
                </c:pt>
                <c:pt idx="1">
                  <c:v>72.91</c:v>
                </c:pt>
                <c:pt idx="2">
                  <c:v>88.97</c:v>
                </c:pt>
                <c:pt idx="3">
                  <c:v>86.51</c:v>
                </c:pt>
                <c:pt idx="4">
                  <c:v>92.53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931328"/>
        <c:axId val="86937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76.78</c:v>
                </c:pt>
                <c:pt idx="1">
                  <c:v>76.8</c:v>
                </c:pt>
                <c:pt idx="2">
                  <c:v>77.25</c:v>
                </c:pt>
                <c:pt idx="3">
                  <c:v>92.37</c:v>
                </c:pt>
                <c:pt idx="4">
                  <c:v>95.04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931328"/>
        <c:axId val="86937600"/>
      </c:lineChart>
      <c:dateAx>
        <c:axId val="86931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937600"/>
        <c:crosses val="autoZero"/>
        <c:auto val="1"/>
        <c:lblOffset val="100"/>
        <c:baseTimeUnit val="years"/>
      </c:dateAx>
      <c:valAx>
        <c:axId val="86937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9313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86.5</c:v>
                </c:pt>
                <c:pt idx="1">
                  <c:v>93.97</c:v>
                </c:pt>
                <c:pt idx="2">
                  <c:v>89.95</c:v>
                </c:pt>
                <c:pt idx="3">
                  <c:v>91.01</c:v>
                </c:pt>
                <c:pt idx="4">
                  <c:v>82.33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505664"/>
        <c:axId val="79511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505664"/>
        <c:axId val="79511936"/>
      </c:lineChart>
      <c:dateAx>
        <c:axId val="79505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9511936"/>
        <c:crosses val="autoZero"/>
        <c:auto val="1"/>
        <c:lblOffset val="100"/>
        <c:baseTimeUnit val="years"/>
      </c:dateAx>
      <c:valAx>
        <c:axId val="79511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9505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546240"/>
        <c:axId val="79552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546240"/>
        <c:axId val="79552512"/>
      </c:lineChart>
      <c:dateAx>
        <c:axId val="79546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9552512"/>
        <c:crosses val="autoZero"/>
        <c:auto val="1"/>
        <c:lblOffset val="100"/>
        <c:baseTimeUnit val="years"/>
      </c:dateAx>
      <c:valAx>
        <c:axId val="79552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95462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00768"/>
        <c:axId val="82402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400768"/>
        <c:axId val="82402688"/>
      </c:lineChart>
      <c:dateAx>
        <c:axId val="82400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2402688"/>
        <c:crosses val="autoZero"/>
        <c:auto val="1"/>
        <c:lblOffset val="100"/>
        <c:baseTimeUnit val="years"/>
      </c:dateAx>
      <c:valAx>
        <c:axId val="82402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2400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47360"/>
        <c:axId val="82461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447360"/>
        <c:axId val="82461824"/>
      </c:lineChart>
      <c:dateAx>
        <c:axId val="82447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2461824"/>
        <c:crosses val="autoZero"/>
        <c:auto val="1"/>
        <c:lblOffset val="100"/>
        <c:baseTimeUnit val="years"/>
      </c:dateAx>
      <c:valAx>
        <c:axId val="82461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2447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80128"/>
        <c:axId val="82494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480128"/>
        <c:axId val="82494592"/>
      </c:lineChart>
      <c:dateAx>
        <c:axId val="824801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2494592"/>
        <c:crosses val="autoZero"/>
        <c:auto val="1"/>
        <c:lblOffset val="100"/>
        <c:baseTimeUnit val="years"/>
      </c:dateAx>
      <c:valAx>
        <c:axId val="82494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24801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444.34</c:v>
                </c:pt>
                <c:pt idx="1">
                  <c:v>59.24</c:v>
                </c:pt>
                <c:pt idx="2">
                  <c:v>56.57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506880"/>
        <c:axId val="82508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442.18</c:v>
                </c:pt>
                <c:pt idx="1">
                  <c:v>421.01</c:v>
                </c:pt>
                <c:pt idx="2">
                  <c:v>430.64</c:v>
                </c:pt>
                <c:pt idx="3">
                  <c:v>232.83</c:v>
                </c:pt>
                <c:pt idx="4">
                  <c:v>261.08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506880"/>
        <c:axId val="82508800"/>
      </c:lineChart>
      <c:dateAx>
        <c:axId val="82506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2508800"/>
        <c:crosses val="autoZero"/>
        <c:auto val="1"/>
        <c:lblOffset val="100"/>
        <c:baseTimeUnit val="years"/>
      </c:dateAx>
      <c:valAx>
        <c:axId val="82508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2506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77.97</c:v>
                </c:pt>
                <c:pt idx="1">
                  <c:v>88.05</c:v>
                </c:pt>
                <c:pt idx="2">
                  <c:v>80.75</c:v>
                </c:pt>
                <c:pt idx="3">
                  <c:v>82.37</c:v>
                </c:pt>
                <c:pt idx="4">
                  <c:v>67.959999999999994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611648"/>
        <c:axId val="83613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61.59</c:v>
                </c:pt>
                <c:pt idx="1">
                  <c:v>58.98</c:v>
                </c:pt>
                <c:pt idx="2">
                  <c:v>58.78</c:v>
                </c:pt>
                <c:pt idx="3">
                  <c:v>67.92</c:v>
                </c:pt>
                <c:pt idx="4">
                  <c:v>68.61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611648"/>
        <c:axId val="83613568"/>
      </c:lineChart>
      <c:dateAx>
        <c:axId val="83611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3613568"/>
        <c:crosses val="autoZero"/>
        <c:auto val="1"/>
        <c:lblOffset val="100"/>
        <c:baseTimeUnit val="years"/>
      </c:dateAx>
      <c:valAx>
        <c:axId val="83613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3611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265.98</c:v>
                </c:pt>
                <c:pt idx="1">
                  <c:v>233.54</c:v>
                </c:pt>
                <c:pt idx="2">
                  <c:v>261.08</c:v>
                </c:pt>
                <c:pt idx="3">
                  <c:v>261.81</c:v>
                </c:pt>
                <c:pt idx="4">
                  <c:v>301.64999999999998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858368"/>
        <c:axId val="86868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242.92</c:v>
                </c:pt>
                <c:pt idx="1">
                  <c:v>253.84</c:v>
                </c:pt>
                <c:pt idx="2">
                  <c:v>257.02999999999997</c:v>
                </c:pt>
                <c:pt idx="3">
                  <c:v>229.12</c:v>
                </c:pt>
                <c:pt idx="4">
                  <c:v>241.18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858368"/>
        <c:axId val="86868736"/>
      </c:lineChart>
      <c:dateAx>
        <c:axId val="868583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868736"/>
        <c:crosses val="autoZero"/>
        <c:auto val="1"/>
        <c:lblOffset val="100"/>
        <c:baseTimeUnit val="years"/>
      </c:dateAx>
      <c:valAx>
        <c:axId val="86868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8583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【375.36】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【81.06】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【57.75】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【267.61】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Normal="100" workbookViewId="0">
      <selection activeCell="B6" sqref="B6:AC6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長野県　麻績村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特定地域生活排水処理</v>
      </c>
      <c r="Q8" s="46"/>
      <c r="R8" s="46"/>
      <c r="S8" s="46"/>
      <c r="T8" s="46"/>
      <c r="U8" s="46"/>
      <c r="V8" s="46"/>
      <c r="W8" s="46" t="str">
        <f>データ!L6</f>
        <v>K2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2933</v>
      </c>
      <c r="AM8" s="47"/>
      <c r="AN8" s="47"/>
      <c r="AO8" s="47"/>
      <c r="AP8" s="47"/>
      <c r="AQ8" s="47"/>
      <c r="AR8" s="47"/>
      <c r="AS8" s="47"/>
      <c r="AT8" s="43">
        <f>データ!S6</f>
        <v>34.380000000000003</v>
      </c>
      <c r="AU8" s="43"/>
      <c r="AV8" s="43"/>
      <c r="AW8" s="43"/>
      <c r="AX8" s="43"/>
      <c r="AY8" s="43"/>
      <c r="AZ8" s="43"/>
      <c r="BA8" s="43"/>
      <c r="BB8" s="43">
        <f>データ!T6</f>
        <v>85.31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14.3</v>
      </c>
      <c r="Q10" s="43"/>
      <c r="R10" s="43"/>
      <c r="S10" s="43"/>
      <c r="T10" s="43"/>
      <c r="U10" s="43"/>
      <c r="V10" s="43"/>
      <c r="W10" s="43">
        <f>データ!P6</f>
        <v>100</v>
      </c>
      <c r="X10" s="43"/>
      <c r="Y10" s="43"/>
      <c r="Z10" s="43"/>
      <c r="AA10" s="43"/>
      <c r="AB10" s="43"/>
      <c r="AC10" s="43"/>
      <c r="AD10" s="47">
        <f>データ!Q6</f>
        <v>3770</v>
      </c>
      <c r="AE10" s="47"/>
      <c r="AF10" s="47"/>
      <c r="AG10" s="47"/>
      <c r="AH10" s="47"/>
      <c r="AI10" s="47"/>
      <c r="AJ10" s="47"/>
      <c r="AK10" s="2"/>
      <c r="AL10" s="47">
        <f>データ!U6</f>
        <v>415</v>
      </c>
      <c r="AM10" s="47"/>
      <c r="AN10" s="47"/>
      <c r="AO10" s="47"/>
      <c r="AP10" s="47"/>
      <c r="AQ10" s="47"/>
      <c r="AR10" s="47"/>
      <c r="AS10" s="47"/>
      <c r="AT10" s="43">
        <f>データ!V6</f>
        <v>0.34</v>
      </c>
      <c r="AU10" s="43"/>
      <c r="AV10" s="43"/>
      <c r="AW10" s="43"/>
      <c r="AX10" s="43"/>
      <c r="AY10" s="43"/>
      <c r="AZ10" s="43"/>
      <c r="BA10" s="43"/>
      <c r="BB10" s="43">
        <f>データ!W6</f>
        <v>1220.5899999999999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109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110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108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topLeftCell="CL1" workbookViewId="0">
      <selection activeCell="CQ8" sqref="CQ8"/>
    </sheetView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204463</v>
      </c>
      <c r="D6" s="31">
        <f t="shared" si="3"/>
        <v>47</v>
      </c>
      <c r="E6" s="31">
        <f t="shared" si="3"/>
        <v>18</v>
      </c>
      <c r="F6" s="31">
        <f t="shared" si="3"/>
        <v>0</v>
      </c>
      <c r="G6" s="31">
        <f t="shared" si="3"/>
        <v>0</v>
      </c>
      <c r="H6" s="31" t="str">
        <f t="shared" si="3"/>
        <v>長野県　麻績村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特定地域生活排水処理</v>
      </c>
      <c r="L6" s="31" t="str">
        <f t="shared" si="3"/>
        <v>K2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14.3</v>
      </c>
      <c r="P6" s="32">
        <f t="shared" si="3"/>
        <v>100</v>
      </c>
      <c r="Q6" s="32">
        <f t="shared" si="3"/>
        <v>3770</v>
      </c>
      <c r="R6" s="32">
        <f t="shared" si="3"/>
        <v>2933</v>
      </c>
      <c r="S6" s="32">
        <f t="shared" si="3"/>
        <v>34.380000000000003</v>
      </c>
      <c r="T6" s="32">
        <f t="shared" si="3"/>
        <v>85.31</v>
      </c>
      <c r="U6" s="32">
        <f t="shared" si="3"/>
        <v>415</v>
      </c>
      <c r="V6" s="32">
        <f t="shared" si="3"/>
        <v>0.34</v>
      </c>
      <c r="W6" s="32">
        <f t="shared" si="3"/>
        <v>1220.5899999999999</v>
      </c>
      <c r="X6" s="33">
        <f>IF(X7="",NA(),X7)</f>
        <v>86.5</v>
      </c>
      <c r="Y6" s="33">
        <f t="shared" ref="Y6:AG6" si="4">IF(Y7="",NA(),Y7)</f>
        <v>93.97</v>
      </c>
      <c r="Z6" s="33">
        <f t="shared" si="4"/>
        <v>89.95</v>
      </c>
      <c r="AA6" s="33">
        <f t="shared" si="4"/>
        <v>91.01</v>
      </c>
      <c r="AB6" s="33">
        <f t="shared" si="4"/>
        <v>82.33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444.34</v>
      </c>
      <c r="BF6" s="33">
        <f t="shared" ref="BF6:BN6" si="7">IF(BF7="",NA(),BF7)</f>
        <v>59.24</v>
      </c>
      <c r="BG6" s="33">
        <f t="shared" si="7"/>
        <v>56.57</v>
      </c>
      <c r="BH6" s="32">
        <f t="shared" si="7"/>
        <v>0</v>
      </c>
      <c r="BI6" s="32">
        <f t="shared" si="7"/>
        <v>0</v>
      </c>
      <c r="BJ6" s="33">
        <f t="shared" si="7"/>
        <v>442.18</v>
      </c>
      <c r="BK6" s="33">
        <f t="shared" si="7"/>
        <v>421.01</v>
      </c>
      <c r="BL6" s="33">
        <f t="shared" si="7"/>
        <v>430.64</v>
      </c>
      <c r="BM6" s="33">
        <f t="shared" si="7"/>
        <v>232.83</v>
      </c>
      <c r="BN6" s="33">
        <f t="shared" si="7"/>
        <v>261.08</v>
      </c>
      <c r="BO6" s="32" t="str">
        <f>IF(BO7="","",IF(BO7="-","【-】","【"&amp;SUBSTITUTE(TEXT(BO7,"#,##0.00"),"-","△")&amp;"】"))</f>
        <v>【375.36】</v>
      </c>
      <c r="BP6" s="33">
        <f>IF(BP7="",NA(),BP7)</f>
        <v>77.97</v>
      </c>
      <c r="BQ6" s="33">
        <f t="shared" ref="BQ6:BY6" si="8">IF(BQ7="",NA(),BQ7)</f>
        <v>88.05</v>
      </c>
      <c r="BR6" s="33">
        <f t="shared" si="8"/>
        <v>80.75</v>
      </c>
      <c r="BS6" s="33">
        <f t="shared" si="8"/>
        <v>82.37</v>
      </c>
      <c r="BT6" s="33">
        <f t="shared" si="8"/>
        <v>67.959999999999994</v>
      </c>
      <c r="BU6" s="33">
        <f t="shared" si="8"/>
        <v>61.59</v>
      </c>
      <c r="BV6" s="33">
        <f t="shared" si="8"/>
        <v>58.98</v>
      </c>
      <c r="BW6" s="33">
        <f t="shared" si="8"/>
        <v>58.78</v>
      </c>
      <c r="BX6" s="33">
        <f t="shared" si="8"/>
        <v>67.92</v>
      </c>
      <c r="BY6" s="33">
        <f t="shared" si="8"/>
        <v>68.61</v>
      </c>
      <c r="BZ6" s="32" t="str">
        <f>IF(BZ7="","",IF(BZ7="-","【-】","【"&amp;SUBSTITUTE(TEXT(BZ7,"#,##0.00"),"-","△")&amp;"】"))</f>
        <v>【60.44】</v>
      </c>
      <c r="CA6" s="33">
        <f>IF(CA7="",NA(),CA7)</f>
        <v>265.98</v>
      </c>
      <c r="CB6" s="33">
        <f t="shared" ref="CB6:CJ6" si="9">IF(CB7="",NA(),CB7)</f>
        <v>233.54</v>
      </c>
      <c r="CC6" s="33">
        <f t="shared" si="9"/>
        <v>261.08</v>
      </c>
      <c r="CD6" s="33">
        <f t="shared" si="9"/>
        <v>261.81</v>
      </c>
      <c r="CE6" s="33">
        <f t="shared" si="9"/>
        <v>301.64999999999998</v>
      </c>
      <c r="CF6" s="33">
        <f t="shared" si="9"/>
        <v>242.92</v>
      </c>
      <c r="CG6" s="33">
        <f t="shared" si="9"/>
        <v>253.84</v>
      </c>
      <c r="CH6" s="33">
        <f t="shared" si="9"/>
        <v>257.02999999999997</v>
      </c>
      <c r="CI6" s="33">
        <f t="shared" si="9"/>
        <v>229.12</v>
      </c>
      <c r="CJ6" s="33">
        <f t="shared" si="9"/>
        <v>241.18</v>
      </c>
      <c r="CK6" s="32" t="str">
        <f>IF(CK7="","",IF(CK7="-","【-】","【"&amp;SUBSTITUTE(TEXT(CK7,"#,##0.00"),"-","△")&amp;"】"))</f>
        <v>【267.61】</v>
      </c>
      <c r="CL6" s="33">
        <f>IF(CL7="",NA(),CL7)</f>
        <v>68.180000000000007</v>
      </c>
      <c r="CM6" s="33">
        <f t="shared" ref="CM6:CU6" si="10">IF(CM7="",NA(),CM7)</f>
        <v>67.27</v>
      </c>
      <c r="CN6" s="33">
        <f t="shared" si="10"/>
        <v>64.55</v>
      </c>
      <c r="CO6" s="33">
        <f t="shared" si="10"/>
        <v>64.55</v>
      </c>
      <c r="CP6" s="33">
        <f t="shared" si="10"/>
        <v>64.55</v>
      </c>
      <c r="CQ6" s="33">
        <f t="shared" si="10"/>
        <v>57.53</v>
      </c>
      <c r="CR6" s="33">
        <f t="shared" si="10"/>
        <v>60.03</v>
      </c>
      <c r="CS6" s="33">
        <f t="shared" si="10"/>
        <v>61.93</v>
      </c>
      <c r="CT6" s="33">
        <f t="shared" si="10"/>
        <v>59.5</v>
      </c>
      <c r="CU6" s="33">
        <f t="shared" si="10"/>
        <v>53.84</v>
      </c>
      <c r="CV6" s="32" t="str">
        <f>IF(CV7="","",IF(CV7="-","【-】","【"&amp;SUBSTITUTE(TEXT(CV7,"#,##0.00"),"-","△")&amp;"】"))</f>
        <v>【57.75】</v>
      </c>
      <c r="CW6" s="33">
        <f>IF(CW7="",NA(),CW7)</f>
        <v>95.71</v>
      </c>
      <c r="CX6" s="33">
        <f t="shared" ref="CX6:DF6" si="11">IF(CX7="",NA(),CX7)</f>
        <v>72.91</v>
      </c>
      <c r="CY6" s="33">
        <f t="shared" si="11"/>
        <v>88.97</v>
      </c>
      <c r="CZ6" s="33">
        <f t="shared" si="11"/>
        <v>86.51</v>
      </c>
      <c r="DA6" s="33">
        <f t="shared" si="11"/>
        <v>92.53</v>
      </c>
      <c r="DB6" s="33">
        <f t="shared" si="11"/>
        <v>76.78</v>
      </c>
      <c r="DC6" s="33">
        <f t="shared" si="11"/>
        <v>76.8</v>
      </c>
      <c r="DD6" s="33">
        <f t="shared" si="11"/>
        <v>77.25</v>
      </c>
      <c r="DE6" s="33">
        <f t="shared" si="11"/>
        <v>92.37</v>
      </c>
      <c r="DF6" s="33">
        <f t="shared" si="11"/>
        <v>95.04</v>
      </c>
      <c r="DG6" s="32" t="str">
        <f>IF(DG7="","",IF(DG7="-","【-】","【"&amp;SUBSTITUTE(TEXT(DG7,"#,##0.00"),"-","△")&amp;"】"))</f>
        <v>【81.06】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3" t="str">
        <f>IF(ED7="",NA(),ED7)</f>
        <v>-</v>
      </c>
      <c r="EE6" s="33" t="str">
        <f t="shared" ref="EE6:EM6" si="14">IF(EE7="",NA(),EE7)</f>
        <v>-</v>
      </c>
      <c r="EF6" s="33" t="str">
        <f t="shared" si="14"/>
        <v>-</v>
      </c>
      <c r="EG6" s="33" t="str">
        <f t="shared" si="14"/>
        <v>-</v>
      </c>
      <c r="EH6" s="33" t="str">
        <f t="shared" si="14"/>
        <v>-</v>
      </c>
      <c r="EI6" s="33" t="str">
        <f t="shared" si="14"/>
        <v>-</v>
      </c>
      <c r="EJ6" s="33" t="str">
        <f t="shared" si="14"/>
        <v>-</v>
      </c>
      <c r="EK6" s="33" t="str">
        <f t="shared" si="14"/>
        <v>-</v>
      </c>
      <c r="EL6" s="33" t="str">
        <f t="shared" si="14"/>
        <v>-</v>
      </c>
      <c r="EM6" s="33" t="str">
        <f t="shared" si="14"/>
        <v>-</v>
      </c>
      <c r="EN6" s="32" t="str">
        <f>IF(EN7="","",IF(EN7="-","【-】","【"&amp;SUBSTITUTE(TEXT(EN7,"#,##0.00"),"-","△")&amp;"】"))</f>
        <v>【-】</v>
      </c>
    </row>
    <row r="7" spans="1:144" s="34" customFormat="1">
      <c r="A7" s="26"/>
      <c r="B7" s="35">
        <v>2014</v>
      </c>
      <c r="C7" s="35">
        <v>204463</v>
      </c>
      <c r="D7" s="35">
        <v>47</v>
      </c>
      <c r="E7" s="35">
        <v>18</v>
      </c>
      <c r="F7" s="35">
        <v>0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14.3</v>
      </c>
      <c r="P7" s="36">
        <v>100</v>
      </c>
      <c r="Q7" s="36">
        <v>3770</v>
      </c>
      <c r="R7" s="36">
        <v>2933</v>
      </c>
      <c r="S7" s="36">
        <v>34.380000000000003</v>
      </c>
      <c r="T7" s="36">
        <v>85.31</v>
      </c>
      <c r="U7" s="36">
        <v>415</v>
      </c>
      <c r="V7" s="36">
        <v>0.34</v>
      </c>
      <c r="W7" s="36">
        <v>1220.5899999999999</v>
      </c>
      <c r="X7" s="36">
        <v>86.5</v>
      </c>
      <c r="Y7" s="36">
        <v>93.97</v>
      </c>
      <c r="Z7" s="36">
        <v>89.95</v>
      </c>
      <c r="AA7" s="36">
        <v>91.01</v>
      </c>
      <c r="AB7" s="36">
        <v>82.33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444.34</v>
      </c>
      <c r="BF7" s="36">
        <v>59.24</v>
      </c>
      <c r="BG7" s="36">
        <v>56.57</v>
      </c>
      <c r="BH7" s="36">
        <v>0</v>
      </c>
      <c r="BI7" s="36">
        <v>0</v>
      </c>
      <c r="BJ7" s="36">
        <v>442.18</v>
      </c>
      <c r="BK7" s="36">
        <v>421.01</v>
      </c>
      <c r="BL7" s="36">
        <v>430.64</v>
      </c>
      <c r="BM7" s="36">
        <v>232.83</v>
      </c>
      <c r="BN7" s="36">
        <v>261.08</v>
      </c>
      <c r="BO7" s="36">
        <v>375.36</v>
      </c>
      <c r="BP7" s="36">
        <v>77.97</v>
      </c>
      <c r="BQ7" s="36">
        <v>88.05</v>
      </c>
      <c r="BR7" s="36">
        <v>80.75</v>
      </c>
      <c r="BS7" s="36">
        <v>82.37</v>
      </c>
      <c r="BT7" s="36">
        <v>67.959999999999994</v>
      </c>
      <c r="BU7" s="36">
        <v>61.59</v>
      </c>
      <c r="BV7" s="36">
        <v>58.98</v>
      </c>
      <c r="BW7" s="36">
        <v>58.78</v>
      </c>
      <c r="BX7" s="36">
        <v>67.92</v>
      </c>
      <c r="BY7" s="36">
        <v>68.61</v>
      </c>
      <c r="BZ7" s="36">
        <v>60.44</v>
      </c>
      <c r="CA7" s="36">
        <v>265.98</v>
      </c>
      <c r="CB7" s="36">
        <v>233.54</v>
      </c>
      <c r="CC7" s="36">
        <v>261.08</v>
      </c>
      <c r="CD7" s="36">
        <v>261.81</v>
      </c>
      <c r="CE7" s="36">
        <v>301.64999999999998</v>
      </c>
      <c r="CF7" s="36">
        <v>242.92</v>
      </c>
      <c r="CG7" s="36">
        <v>253.84</v>
      </c>
      <c r="CH7" s="36">
        <v>257.02999999999997</v>
      </c>
      <c r="CI7" s="36">
        <v>229.12</v>
      </c>
      <c r="CJ7" s="36">
        <v>241.18</v>
      </c>
      <c r="CK7" s="36">
        <v>267.61</v>
      </c>
      <c r="CL7" s="36">
        <v>68.180000000000007</v>
      </c>
      <c r="CM7" s="36">
        <v>67.27</v>
      </c>
      <c r="CN7" s="36">
        <v>64.55</v>
      </c>
      <c r="CO7" s="36">
        <v>64.55</v>
      </c>
      <c r="CP7" s="36">
        <v>64.55</v>
      </c>
      <c r="CQ7" s="36">
        <v>57.53</v>
      </c>
      <c r="CR7" s="36">
        <v>60.03</v>
      </c>
      <c r="CS7" s="36">
        <v>61.93</v>
      </c>
      <c r="CT7" s="36">
        <v>59.5</v>
      </c>
      <c r="CU7" s="36">
        <v>53.84</v>
      </c>
      <c r="CV7" s="36">
        <v>57.75</v>
      </c>
      <c r="CW7" s="36">
        <v>95.71</v>
      </c>
      <c r="CX7" s="36">
        <v>72.91</v>
      </c>
      <c r="CY7" s="36">
        <v>88.97</v>
      </c>
      <c r="CZ7" s="36">
        <v>86.51</v>
      </c>
      <c r="DA7" s="36">
        <v>92.53</v>
      </c>
      <c r="DB7" s="36">
        <v>76.78</v>
      </c>
      <c r="DC7" s="36">
        <v>76.8</v>
      </c>
      <c r="DD7" s="36">
        <v>77.25</v>
      </c>
      <c r="DE7" s="36">
        <v>92.37</v>
      </c>
      <c r="DF7" s="36">
        <v>95.04</v>
      </c>
      <c r="DG7" s="36">
        <v>81.06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 t="s">
        <v>101</v>
      </c>
      <c r="EE7" s="36" t="s">
        <v>101</v>
      </c>
      <c r="EF7" s="36" t="s">
        <v>101</v>
      </c>
      <c r="EG7" s="36" t="s">
        <v>101</v>
      </c>
      <c r="EH7" s="36" t="s">
        <v>101</v>
      </c>
      <c r="EI7" s="36" t="s">
        <v>101</v>
      </c>
      <c r="EJ7" s="36" t="s">
        <v>101</v>
      </c>
      <c r="EK7" s="36" t="s">
        <v>101</v>
      </c>
      <c r="EL7" s="36" t="s">
        <v>101</v>
      </c>
      <c r="EM7" s="36" t="s">
        <v>101</v>
      </c>
      <c r="EN7" s="36" t="s">
        <v>101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2016-02-16T05:34:00Z</cp:lastPrinted>
  <dcterms:created xsi:type="dcterms:W3CDTF">2016-02-03T09:25:33Z</dcterms:created>
  <dcterms:modified xsi:type="dcterms:W3CDTF">2016-02-23T07:57:40Z</dcterms:modified>
  <cp:category/>
</cp:coreProperties>
</file>